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5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85" i="1" l="1"/>
  <c r="H185" i="1"/>
  <c r="I185" i="1"/>
  <c r="J185" i="1"/>
  <c r="L185" i="1"/>
  <c r="F185" i="1"/>
  <c r="G166" i="1"/>
  <c r="H166" i="1"/>
  <c r="I166" i="1"/>
  <c r="J166" i="1"/>
  <c r="L166" i="1"/>
  <c r="F166" i="1"/>
  <c r="G146" i="1"/>
  <c r="H146" i="1"/>
  <c r="I146" i="1"/>
  <c r="J146" i="1"/>
  <c r="L146" i="1"/>
  <c r="F146" i="1"/>
  <c r="G127" i="1"/>
  <c r="H127" i="1"/>
  <c r="I127" i="1"/>
  <c r="J127" i="1"/>
  <c r="L127" i="1"/>
  <c r="F127" i="1"/>
  <c r="G108" i="1"/>
  <c r="H108" i="1"/>
  <c r="I108" i="1"/>
  <c r="J108" i="1"/>
  <c r="L108" i="1"/>
  <c r="F108" i="1"/>
  <c r="F89" i="1"/>
  <c r="G89" i="1"/>
  <c r="H89" i="1"/>
  <c r="I89" i="1"/>
  <c r="J89" i="1"/>
  <c r="L89" i="1"/>
  <c r="G70" i="1"/>
  <c r="H70" i="1"/>
  <c r="I70" i="1"/>
  <c r="J70" i="1"/>
  <c r="L70" i="1"/>
  <c r="F70" i="1"/>
  <c r="G51" i="1"/>
  <c r="H51" i="1"/>
  <c r="I51" i="1"/>
  <c r="J51" i="1"/>
  <c r="L51" i="1"/>
  <c r="F51" i="1"/>
  <c r="H13" i="1" l="1"/>
  <c r="I13" i="1"/>
  <c r="J13" i="1"/>
  <c r="L13" i="1"/>
  <c r="G13" i="1"/>
  <c r="G176" i="1" l="1"/>
  <c r="H176" i="1"/>
  <c r="I176" i="1"/>
  <c r="J176" i="1"/>
  <c r="L176" i="1"/>
  <c r="F176" i="1"/>
  <c r="J177" i="1" l="1"/>
  <c r="I177" i="1"/>
  <c r="F177" i="1"/>
  <c r="H177" i="1"/>
  <c r="L177" i="1"/>
  <c r="G177" i="1"/>
  <c r="G156" i="1"/>
  <c r="H156" i="1"/>
  <c r="I156" i="1"/>
  <c r="J156" i="1"/>
  <c r="K156" i="1"/>
  <c r="K157" i="1" s="1"/>
  <c r="L156" i="1"/>
  <c r="F156" i="1"/>
  <c r="G137" i="1"/>
  <c r="H137" i="1"/>
  <c r="I137" i="1"/>
  <c r="J137" i="1"/>
  <c r="L137" i="1"/>
  <c r="F137" i="1"/>
  <c r="G118" i="1"/>
  <c r="G119" i="1" s="1"/>
  <c r="H118" i="1"/>
  <c r="I118" i="1"/>
  <c r="J118" i="1"/>
  <c r="L118" i="1"/>
  <c r="L119" i="1" s="1"/>
  <c r="F118" i="1"/>
  <c r="G99" i="1"/>
  <c r="H99" i="1"/>
  <c r="I99" i="1"/>
  <c r="J99" i="1"/>
  <c r="L99" i="1"/>
  <c r="F99" i="1"/>
  <c r="G80" i="1"/>
  <c r="H80" i="1"/>
  <c r="I80" i="1"/>
  <c r="J80" i="1"/>
  <c r="L80" i="1"/>
  <c r="F80" i="1"/>
  <c r="G61" i="1"/>
  <c r="H61" i="1"/>
  <c r="I61" i="1"/>
  <c r="J61" i="1"/>
  <c r="L61" i="1"/>
  <c r="F61" i="1"/>
  <c r="L42" i="1"/>
  <c r="G42" i="1"/>
  <c r="H42" i="1"/>
  <c r="I42" i="1"/>
  <c r="J42" i="1"/>
  <c r="F42" i="1"/>
  <c r="L157" i="1" l="1"/>
  <c r="L138" i="1"/>
  <c r="G138" i="1"/>
  <c r="G100" i="1"/>
  <c r="L81" i="1"/>
  <c r="L62" i="1"/>
  <c r="G62" i="1"/>
  <c r="H157" i="1"/>
  <c r="J157" i="1"/>
  <c r="J62" i="1"/>
  <c r="J81" i="1"/>
  <c r="J100" i="1"/>
  <c r="J119" i="1"/>
  <c r="J138" i="1"/>
  <c r="G157" i="1"/>
  <c r="I62" i="1"/>
  <c r="I100" i="1"/>
  <c r="I119" i="1"/>
  <c r="I138" i="1"/>
  <c r="F62" i="1"/>
  <c r="H62" i="1"/>
  <c r="F81" i="1"/>
  <c r="H81" i="1"/>
  <c r="F100" i="1"/>
  <c r="H100" i="1"/>
  <c r="F119" i="1"/>
  <c r="H119" i="1"/>
  <c r="F138" i="1"/>
  <c r="H138" i="1"/>
  <c r="F157" i="1"/>
  <c r="I157" i="1"/>
  <c r="L100" i="1"/>
  <c r="G81" i="1"/>
  <c r="I81" i="1"/>
  <c r="B196" i="1"/>
  <c r="A196" i="1"/>
  <c r="L195" i="1"/>
  <c r="J195" i="1"/>
  <c r="I195" i="1"/>
  <c r="H195" i="1"/>
  <c r="G195" i="1"/>
  <c r="G196" i="1" s="1"/>
  <c r="F195" i="1"/>
  <c r="F196" i="1" s="1"/>
  <c r="B186" i="1"/>
  <c r="A186" i="1"/>
  <c r="B177" i="1"/>
  <c r="A177" i="1"/>
  <c r="B167" i="1"/>
  <c r="A167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F13" i="1"/>
  <c r="F24" i="1" l="1"/>
  <c r="J196" i="1"/>
  <c r="I196" i="1"/>
  <c r="L196" i="1"/>
  <c r="H196" i="1"/>
  <c r="L24" i="1"/>
  <c r="J24" i="1"/>
  <c r="G24" i="1"/>
  <c r="I24" i="1"/>
  <c r="H24" i="1"/>
  <c r="H197" i="1" l="1"/>
  <c r="L197" i="1"/>
  <c r="J197" i="1"/>
  <c r="I197" i="1"/>
  <c r="G197" i="1"/>
  <c r="F197" i="1"/>
</calcChain>
</file>

<file path=xl/sharedStrings.xml><?xml version="1.0" encoding="utf-8"?>
<sst xmlns="http://schemas.openxmlformats.org/spreadsheetml/2006/main" count="327" uniqueCount="110">
  <si>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</si>
  <si>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</si>
  <si>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</si>
  <si>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</si>
  <si>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</si>
  <si>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</si>
  <si>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</si>
  <si>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</si>
  <si>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</si>
  <si>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</si>
  <si>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</si>
  <si>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</si>
  <si>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</si>
  <si>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</si>
  <si>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</si>
  <si>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</si>
  <si>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</si>
  <si>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</si>
  <si>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</si>
  <si>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</si>
  <si>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</si>
  <si>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</si>
  <si>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</si>
  <si>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</si>
  <si>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</si>
  <si>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</si>
  <si>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</si>
  <si>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</si>
  <si>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</si>
  <si>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</si>
  <si>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</si>
  <si>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</si>
  <si>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</si>
  <si>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</si>
  <si>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</si>
  <si>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</si>
  <si>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</si>
  <si>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</si>
  <si>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</si>
  <si>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</si>
  <si>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ржано-пшеничный</t>
  </si>
  <si>
    <t>Фрукт</t>
  </si>
  <si>
    <t>Плов по-узбекски</t>
  </si>
  <si>
    <t>Продукт йогуртовый</t>
  </si>
  <si>
    <t>Какао Витошка с 13 витаминами</t>
  </si>
  <si>
    <t>Напиток из смеси ягод Я-Яшка №1</t>
  </si>
  <si>
    <t>Суп с бобовыми и мясом</t>
  </si>
  <si>
    <t>Макаронные изделия отварные</t>
  </si>
  <si>
    <t>Запеканка из творога со сметаной</t>
  </si>
  <si>
    <t>Чай с сахаром</t>
  </si>
  <si>
    <t>Напиток Витошка с витаминами и пребиотиками</t>
  </si>
  <si>
    <t>Йогурт</t>
  </si>
  <si>
    <t>Суп-лапша домашняя с мясом птицы</t>
  </si>
  <si>
    <t>Морс клюквенный</t>
  </si>
  <si>
    <t>Пельмени промышленного производства с маслом сливочным и сметаной</t>
  </si>
  <si>
    <t>Напиток клюквенный</t>
  </si>
  <si>
    <t>Напиток из плодов шиповника</t>
  </si>
  <si>
    <t>Салат из свеклы с сыром</t>
  </si>
  <si>
    <t>Каша молочная Дружба с маслом сливочным</t>
  </si>
  <si>
    <t>Бутерброд с сыром</t>
  </si>
  <si>
    <t>Напиток из смеси ягод Я-Яшка №3</t>
  </si>
  <si>
    <t>Гуляш (говядина)</t>
  </si>
  <si>
    <t>Каша гречневая рассыпчатая</t>
  </si>
  <si>
    <t>выпечка</t>
  </si>
  <si>
    <t>Крендель сахарный</t>
  </si>
  <si>
    <t>Зразы рубленные (говядина) с маслом сливочным</t>
  </si>
  <si>
    <t>Рагу из овощей</t>
  </si>
  <si>
    <t>Напиток из шиповника</t>
  </si>
  <si>
    <t xml:space="preserve">выпечка </t>
  </si>
  <si>
    <t>Сырная палочка</t>
  </si>
  <si>
    <t>Рассольник Ленинградский (с крупой перловой) с мясом и сметаной</t>
  </si>
  <si>
    <t xml:space="preserve">Суп картофельный с фасолью и мясом </t>
  </si>
  <si>
    <t>Биточек из говядины с маслом сливочным</t>
  </si>
  <si>
    <t>Напиток из яблок и клюквы</t>
  </si>
  <si>
    <t xml:space="preserve">молочный напиток </t>
  </si>
  <si>
    <t>Молочный коктейль Топтыжка</t>
  </si>
  <si>
    <t>Борщ с капустой и картофелем с мясом и сметаной</t>
  </si>
  <si>
    <t>Шницель из говядины с маслом сливочным</t>
  </si>
  <si>
    <t xml:space="preserve">Пюре картофельное </t>
  </si>
  <si>
    <t xml:space="preserve">фрукты </t>
  </si>
  <si>
    <t>Бефстроганов (говядина)</t>
  </si>
  <si>
    <t>Морс из клюквы</t>
  </si>
  <si>
    <t>Булочка Ромашка</t>
  </si>
  <si>
    <t>Щи из свежей капусты и картофеля с мясом и сметаной</t>
  </si>
  <si>
    <t xml:space="preserve">Плов из говядины </t>
  </si>
  <si>
    <t>Кисель из клюквы</t>
  </si>
  <si>
    <t xml:space="preserve">Салат Удинский </t>
  </si>
  <si>
    <t>Рассольник домашний с мясом и сметаной</t>
  </si>
  <si>
    <t>Тефтели из говядины (2 вариант)</t>
  </si>
  <si>
    <t>Суп-лапша Домашняя с мясом птицы</t>
  </si>
  <si>
    <t xml:space="preserve">Азу из говядины </t>
  </si>
  <si>
    <t xml:space="preserve">Напиток Витошка с витаминами и пребиотиком </t>
  </si>
  <si>
    <t>Эчпочмак</t>
  </si>
  <si>
    <t>413, 49</t>
  </si>
  <si>
    <t>Колбаски детские отварные с макаронными изделиями отварными с сыром</t>
  </si>
  <si>
    <t>Птица, запеченная в сметанном соусе с кашей гречневой с овощами</t>
  </si>
  <si>
    <t>300, 21</t>
  </si>
  <si>
    <t>Котлета по-волжски с пюре картофельным</t>
  </si>
  <si>
    <t>Плов по-узбекски с огурцом консервированным</t>
  </si>
  <si>
    <t>444, 101</t>
  </si>
  <si>
    <t>Гуляш с рисом отварным</t>
  </si>
  <si>
    <t>437, 511</t>
  </si>
  <si>
    <t>Котлета Воздушная с маслом сливочным с макаронными изделиями отварными с сыром</t>
  </si>
  <si>
    <t>9, 49</t>
  </si>
  <si>
    <t>Печень по-строгановски с пюре картофельным</t>
  </si>
  <si>
    <t>431, 520</t>
  </si>
  <si>
    <t>156, 200</t>
  </si>
  <si>
    <t>МАОУ "Средняя школа №5"</t>
  </si>
  <si>
    <t>Заремский П.И.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</si>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</sst>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4" borderId="5" xfId="0" applyFill="1" applyBorder="1"/>
    <xf numFmtId="0" fontId="13" fillId="4" borderId="5" xfId="0" applyFont="1" applyFill="1" applyBorder="1"/>
    <xf numFmtId="0" fontId="14" fillId="2" borderId="2" xfId="0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17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Normal="100" workbookViewId="0">
      <pane xSplit="4" ySplit="5" topLeftCell="E23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9" t="s">
        <v>107</v>
      </c>
      <c r="D1" s="60"/>
      <c r="E1" s="60"/>
      <c r="F1" s="11" t="s">
        <v>16</v>
      </c>
      <c r="G1" s="2" t="s">
        <v>17</v>
      </c>
      <c r="H1" s="61" t="s">
        <v>109</v>
      </c>
      <c r="I1" s="61"/>
      <c r="J1" s="61"/>
      <c r="K1" s="61"/>
    </row>
    <row r="2" spans="1:12" ht="18" customHeight="1" x14ac:dyDescent="0.25">
      <c r="A2" s="34" t="s">
        <v>6</v>
      </c>
      <c r="C2" s="2"/>
      <c r="G2" s="2" t="s">
        <v>18</v>
      </c>
      <c r="H2" s="65" t="s">
        <v>108</v>
      </c>
      <c r="I2" s="66"/>
      <c r="J2" s="66"/>
      <c r="K2" s="67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7">
        <v>9</v>
      </c>
      <c r="I3" s="47">
        <v>1</v>
      </c>
      <c r="J3" s="48">
        <v>2024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1.5" x14ac:dyDescent="0.2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25" x14ac:dyDescent="0.35">
      <c r="A6" s="19">
        <v>1</v>
      </c>
      <c r="B6" s="20">
        <v>1</v>
      </c>
      <c r="C6" s="21" t="s">
        <v>20</v>
      </c>
      <c r="D6" s="5" t="s">
        <v>21</v>
      </c>
      <c r="E6" s="38" t="s">
        <v>94</v>
      </c>
      <c r="F6" s="39">
        <v>306</v>
      </c>
      <c r="G6" s="39">
        <v>15</v>
      </c>
      <c r="H6" s="39">
        <v>19</v>
      </c>
      <c r="I6" s="39">
        <v>44</v>
      </c>
      <c r="J6" s="39">
        <v>406</v>
      </c>
      <c r="K6" s="39" t="s">
        <v>93</v>
      </c>
      <c r="L6" s="39">
        <v>147.30000000000001</v>
      </c>
    </row>
    <row r="7" spans="1:12" ht="14.5" x14ac:dyDescent="0.35">
      <c r="A7" s="22"/>
      <c r="B7" s="14"/>
      <c r="C7" s="10"/>
      <c r="D7" s="6"/>
      <c r="E7" s="41"/>
      <c r="F7" s="42"/>
      <c r="G7" s="42"/>
      <c r="H7" s="42"/>
      <c r="I7" s="42"/>
      <c r="J7" s="42"/>
      <c r="K7" s="43"/>
      <c r="L7" s="42"/>
    </row>
    <row r="8" spans="1:12" ht="14.5" x14ac:dyDescent="0.35">
      <c r="A8" s="22"/>
      <c r="B8" s="14"/>
      <c r="C8" s="10"/>
      <c r="D8" s="7" t="s">
        <v>22</v>
      </c>
      <c r="E8" s="41" t="s">
        <v>50</v>
      </c>
      <c r="F8" s="42">
        <v>200</v>
      </c>
      <c r="G8" s="42">
        <v>0</v>
      </c>
      <c r="H8" s="42">
        <v>0</v>
      </c>
      <c r="I8" s="42">
        <v>14</v>
      </c>
      <c r="J8" s="42">
        <v>56</v>
      </c>
      <c r="K8" s="43">
        <v>357</v>
      </c>
      <c r="L8" s="42">
        <v>15.4</v>
      </c>
    </row>
    <row r="9" spans="1:12" ht="14.5" x14ac:dyDescent="0.35">
      <c r="A9" s="22"/>
      <c r="B9" s="14"/>
      <c r="C9" s="10"/>
      <c r="D9" s="7" t="s">
        <v>23</v>
      </c>
      <c r="E9" s="41" t="s">
        <v>39</v>
      </c>
      <c r="F9" s="42">
        <v>37</v>
      </c>
      <c r="G9" s="42">
        <v>3</v>
      </c>
      <c r="H9" s="42">
        <v>0</v>
      </c>
      <c r="I9" s="42">
        <v>19</v>
      </c>
      <c r="J9" s="42">
        <v>88</v>
      </c>
      <c r="K9" s="43"/>
      <c r="L9" s="42">
        <v>2.1</v>
      </c>
    </row>
    <row r="10" spans="1:12" ht="14.5" x14ac:dyDescent="0.35">
      <c r="A10" s="22"/>
      <c r="B10" s="14"/>
      <c r="C10" s="10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4.5" x14ac:dyDescent="0.35">
      <c r="A11" s="22"/>
      <c r="B11" s="14"/>
      <c r="C11" s="10"/>
      <c r="D11" s="6" t="s">
        <v>23</v>
      </c>
      <c r="E11" s="41" t="s">
        <v>40</v>
      </c>
      <c r="F11" s="42">
        <v>20</v>
      </c>
      <c r="G11" s="42">
        <v>2</v>
      </c>
      <c r="H11" s="42">
        <v>0</v>
      </c>
      <c r="I11" s="42">
        <v>8</v>
      </c>
      <c r="J11" s="42">
        <v>39</v>
      </c>
      <c r="K11" s="43"/>
      <c r="L11" s="42">
        <v>1.2</v>
      </c>
    </row>
    <row r="12" spans="1:12" ht="14.5" x14ac:dyDescent="0.35">
      <c r="A12" s="22"/>
      <c r="B12" s="14"/>
      <c r="C12" s="10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5" x14ac:dyDescent="0.35">
      <c r="A13" s="23"/>
      <c r="B13" s="16"/>
      <c r="C13" s="8"/>
      <c r="D13" s="17" t="s">
        <v>33</v>
      </c>
      <c r="E13" s="9"/>
      <c r="F13" s="18">
        <f>SUM(F6:F11)</f>
        <v>563</v>
      </c>
      <c r="G13" s="18">
        <f>SUM(G6:G12)</f>
        <v>20</v>
      </c>
      <c r="H13" s="18">
        <f t="shared" ref="H13:L13" si="0">SUM(H6:H12)</f>
        <v>19</v>
      </c>
      <c r="I13" s="18">
        <f t="shared" si="0"/>
        <v>85</v>
      </c>
      <c r="J13" s="18">
        <f t="shared" si="0"/>
        <v>589</v>
      </c>
      <c r="K13" s="18"/>
      <c r="L13" s="57">
        <f t="shared" si="0"/>
        <v>166</v>
      </c>
    </row>
    <row r="14" spans="1:12" ht="14.5" x14ac:dyDescent="0.35">
      <c r="A14" s="25">
        <f>A6</f>
        <v>1</v>
      </c>
      <c r="B14" s="12">
        <f>B6</f>
        <v>1</v>
      </c>
      <c r="C14" s="55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5" x14ac:dyDescent="0.35">
      <c r="A15" s="22"/>
      <c r="B15" s="14"/>
      <c r="C15" s="10"/>
      <c r="D15" s="7" t="s">
        <v>27</v>
      </c>
      <c r="E15" s="41" t="s">
        <v>46</v>
      </c>
      <c r="F15" s="42">
        <v>230</v>
      </c>
      <c r="G15" s="42">
        <v>4</v>
      </c>
      <c r="H15" s="42">
        <v>7</v>
      </c>
      <c r="I15" s="42">
        <v>13</v>
      </c>
      <c r="J15" s="42">
        <v>135</v>
      </c>
      <c r="K15" s="43">
        <v>139</v>
      </c>
      <c r="L15" s="42">
        <v>63.15</v>
      </c>
    </row>
    <row r="16" spans="1:12" ht="14.5" x14ac:dyDescent="0.35">
      <c r="A16" s="22"/>
      <c r="B16" s="14"/>
      <c r="C16" s="10"/>
      <c r="D16" s="7" t="s">
        <v>28</v>
      </c>
      <c r="E16" s="41" t="s">
        <v>61</v>
      </c>
      <c r="F16" s="42">
        <v>120</v>
      </c>
      <c r="G16" s="42">
        <v>11</v>
      </c>
      <c r="H16" s="42">
        <v>9</v>
      </c>
      <c r="I16" s="42">
        <v>19</v>
      </c>
      <c r="J16" s="42">
        <v>255</v>
      </c>
      <c r="K16" s="43">
        <v>437</v>
      </c>
      <c r="L16" s="42">
        <v>109.45</v>
      </c>
    </row>
    <row r="17" spans="1:12" ht="14.5" x14ac:dyDescent="0.35">
      <c r="A17" s="22"/>
      <c r="B17" s="14"/>
      <c r="C17" s="10"/>
      <c r="D17" s="7" t="s">
        <v>29</v>
      </c>
      <c r="E17" s="41" t="s">
        <v>62</v>
      </c>
      <c r="F17" s="42">
        <v>200</v>
      </c>
      <c r="G17" s="42">
        <v>5</v>
      </c>
      <c r="H17" s="42">
        <v>12</v>
      </c>
      <c r="I17" s="42">
        <v>30</v>
      </c>
      <c r="J17" s="42">
        <v>252</v>
      </c>
      <c r="K17" s="43">
        <v>508</v>
      </c>
      <c r="L17" s="42">
        <v>23.95</v>
      </c>
    </row>
    <row r="18" spans="1:12" ht="14.5" x14ac:dyDescent="0.35">
      <c r="A18" s="22"/>
      <c r="B18" s="14"/>
      <c r="C18" s="10"/>
      <c r="D18" s="7" t="s">
        <v>30</v>
      </c>
      <c r="E18" s="41" t="s">
        <v>45</v>
      </c>
      <c r="F18" s="42">
        <v>200</v>
      </c>
      <c r="G18" s="42">
        <v>0</v>
      </c>
      <c r="H18" s="42">
        <v>0</v>
      </c>
      <c r="I18" s="42">
        <v>14</v>
      </c>
      <c r="J18" s="42">
        <v>56</v>
      </c>
      <c r="K18" s="43">
        <v>360</v>
      </c>
      <c r="L18" s="42">
        <v>14.25</v>
      </c>
    </row>
    <row r="19" spans="1:12" ht="14.5" x14ac:dyDescent="0.35">
      <c r="A19" s="22"/>
      <c r="B19" s="14"/>
      <c r="C19" s="10"/>
      <c r="D19" s="7" t="s">
        <v>31</v>
      </c>
      <c r="E19" s="41" t="s">
        <v>39</v>
      </c>
      <c r="F19" s="42">
        <v>50</v>
      </c>
      <c r="G19" s="42">
        <v>4</v>
      </c>
      <c r="H19" s="42">
        <v>0</v>
      </c>
      <c r="I19" s="42">
        <v>24</v>
      </c>
      <c r="J19" s="42">
        <v>112</v>
      </c>
      <c r="K19" s="43"/>
      <c r="L19" s="42">
        <v>2.8</v>
      </c>
    </row>
    <row r="20" spans="1:12" ht="14.5" x14ac:dyDescent="0.35">
      <c r="A20" s="22"/>
      <c r="B20" s="14"/>
      <c r="C20" s="10"/>
      <c r="D20" s="7" t="s">
        <v>32</v>
      </c>
      <c r="E20" s="41" t="s">
        <v>40</v>
      </c>
      <c r="F20" s="42">
        <v>25</v>
      </c>
      <c r="G20" s="42">
        <v>2</v>
      </c>
      <c r="H20" s="42">
        <v>0</v>
      </c>
      <c r="I20" s="42">
        <v>9</v>
      </c>
      <c r="J20" s="42">
        <v>48</v>
      </c>
      <c r="K20" s="43"/>
      <c r="L20" s="42">
        <v>1.5</v>
      </c>
    </row>
    <row r="21" spans="1:12" ht="14.5" x14ac:dyDescent="0.35">
      <c r="A21" s="22"/>
      <c r="B21" s="14"/>
      <c r="C21" s="10"/>
      <c r="D21" s="52" t="s">
        <v>63</v>
      </c>
      <c r="E21" s="41" t="s">
        <v>64</v>
      </c>
      <c r="F21" s="42">
        <v>100</v>
      </c>
      <c r="G21" s="42">
        <v>1</v>
      </c>
      <c r="H21" s="42">
        <v>1</v>
      </c>
      <c r="I21" s="42">
        <v>3</v>
      </c>
      <c r="J21" s="42">
        <v>10</v>
      </c>
      <c r="K21" s="43">
        <v>125</v>
      </c>
      <c r="L21" s="42">
        <v>32.9</v>
      </c>
    </row>
    <row r="22" spans="1:12" ht="14.5" x14ac:dyDescent="0.35">
      <c r="A22" s="22"/>
      <c r="B22" s="14"/>
      <c r="C22" s="10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5" x14ac:dyDescent="0.35">
      <c r="A23" s="23"/>
      <c r="B23" s="16"/>
      <c r="C23" s="8"/>
      <c r="D23" s="17" t="s">
        <v>33</v>
      </c>
      <c r="E23" s="9"/>
      <c r="F23" s="18">
        <f>SUM(F14:F22)</f>
        <v>925</v>
      </c>
      <c r="G23" s="18">
        <f t="shared" ref="G23:J23" si="1">SUM(G14:G22)</f>
        <v>27</v>
      </c>
      <c r="H23" s="18">
        <f t="shared" si="1"/>
        <v>29</v>
      </c>
      <c r="I23" s="18">
        <f t="shared" si="1"/>
        <v>112</v>
      </c>
      <c r="J23" s="18">
        <f t="shared" si="1"/>
        <v>868</v>
      </c>
      <c r="K23" s="24"/>
      <c r="L23" s="18">
        <f t="shared" ref="L23" si="2">SUM(L14:L22)</f>
        <v>248</v>
      </c>
    </row>
    <row r="24" spans="1:12" ht="14.5" x14ac:dyDescent="0.25">
      <c r="A24" s="28">
        <f>A6</f>
        <v>1</v>
      </c>
      <c r="B24" s="29">
        <f>B6</f>
        <v>1</v>
      </c>
      <c r="C24" s="62" t="s">
        <v>4</v>
      </c>
      <c r="D24" s="63"/>
      <c r="E24" s="30"/>
      <c r="F24" s="31">
        <f>F13+F23</f>
        <v>1488</v>
      </c>
      <c r="G24" s="31">
        <f t="shared" ref="G24:J24" si="3">G13+G23</f>
        <v>47</v>
      </c>
      <c r="H24" s="31">
        <f t="shared" si="3"/>
        <v>48</v>
      </c>
      <c r="I24" s="31">
        <f t="shared" si="3"/>
        <v>197</v>
      </c>
      <c r="J24" s="31">
        <f t="shared" si="3"/>
        <v>1457</v>
      </c>
      <c r="K24" s="31"/>
      <c r="L24" s="31">
        <f t="shared" ref="L24" si="4">L13+L23</f>
        <v>414</v>
      </c>
    </row>
    <row r="25" spans="1:12" ht="14.5" x14ac:dyDescent="0.35">
      <c r="A25" s="13">
        <v>1</v>
      </c>
      <c r="B25" s="14">
        <v>2</v>
      </c>
      <c r="C25" s="21" t="s">
        <v>20</v>
      </c>
      <c r="D25" s="5" t="s">
        <v>21</v>
      </c>
      <c r="E25" s="38" t="s">
        <v>48</v>
      </c>
      <c r="F25" s="39">
        <v>185</v>
      </c>
      <c r="G25" s="39">
        <v>13</v>
      </c>
      <c r="H25" s="39">
        <v>15</v>
      </c>
      <c r="I25" s="39">
        <v>34</v>
      </c>
      <c r="J25" s="39">
        <v>317</v>
      </c>
      <c r="K25" s="40">
        <v>366</v>
      </c>
      <c r="L25" s="39">
        <v>118.2</v>
      </c>
    </row>
    <row r="26" spans="1:12" ht="14.5" x14ac:dyDescent="0.35">
      <c r="A26" s="13"/>
      <c r="B26" s="14"/>
      <c r="C26" s="10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4.5" x14ac:dyDescent="0.35">
      <c r="A27" s="13"/>
      <c r="B27" s="14"/>
      <c r="C27" s="10"/>
      <c r="D27" s="7" t="s">
        <v>22</v>
      </c>
      <c r="E27" s="41" t="s">
        <v>49</v>
      </c>
      <c r="F27" s="42">
        <v>200</v>
      </c>
      <c r="G27" s="42">
        <v>0</v>
      </c>
      <c r="H27" s="42">
        <v>0</v>
      </c>
      <c r="I27" s="42">
        <v>14</v>
      </c>
      <c r="J27" s="42">
        <v>54</v>
      </c>
      <c r="K27" s="43">
        <v>685</v>
      </c>
      <c r="L27" s="42">
        <v>3.55</v>
      </c>
    </row>
    <row r="28" spans="1:12" ht="14.5" x14ac:dyDescent="0.35">
      <c r="A28" s="13"/>
      <c r="B28" s="14"/>
      <c r="C28" s="10"/>
      <c r="D28" s="7" t="s">
        <v>23</v>
      </c>
      <c r="E28" s="41" t="s">
        <v>39</v>
      </c>
      <c r="F28" s="42">
        <v>37</v>
      </c>
      <c r="G28" s="42">
        <v>3</v>
      </c>
      <c r="H28" s="42">
        <v>0</v>
      </c>
      <c r="I28" s="42">
        <v>19</v>
      </c>
      <c r="J28" s="42">
        <v>88</v>
      </c>
      <c r="K28" s="43"/>
      <c r="L28" s="42">
        <v>2.1</v>
      </c>
    </row>
    <row r="29" spans="1:12" ht="14.5" x14ac:dyDescent="0.35">
      <c r="A29" s="13"/>
      <c r="B29" s="14"/>
      <c r="C29" s="10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4.5" x14ac:dyDescent="0.35">
      <c r="A30" s="13"/>
      <c r="B30" s="14"/>
      <c r="C30" s="10"/>
      <c r="D30" s="50" t="s">
        <v>51</v>
      </c>
      <c r="E30" s="41" t="s">
        <v>43</v>
      </c>
      <c r="F30" s="42">
        <v>100</v>
      </c>
      <c r="G30" s="42">
        <v>2</v>
      </c>
      <c r="H30" s="42">
        <v>4</v>
      </c>
      <c r="I30" s="42">
        <v>8</v>
      </c>
      <c r="J30" s="42">
        <v>73</v>
      </c>
      <c r="K30" s="43"/>
      <c r="L30" s="42">
        <v>42.56</v>
      </c>
    </row>
    <row r="31" spans="1:12" ht="14.5" x14ac:dyDescent="0.35">
      <c r="A31" s="13"/>
      <c r="B31" s="14"/>
      <c r="C31" s="10"/>
      <c r="D31" s="6" t="s">
        <v>23</v>
      </c>
      <c r="E31" s="41" t="s">
        <v>40</v>
      </c>
      <c r="F31" s="42">
        <v>20</v>
      </c>
      <c r="G31" s="42">
        <v>2</v>
      </c>
      <c r="H31" s="42">
        <v>0</v>
      </c>
      <c r="I31" s="42">
        <v>8</v>
      </c>
      <c r="J31" s="42">
        <v>39</v>
      </c>
      <c r="K31" s="43"/>
      <c r="L31" s="42">
        <v>1.2</v>
      </c>
    </row>
    <row r="32" spans="1:12" ht="14.5" x14ac:dyDescent="0.35">
      <c r="A32" s="15"/>
      <c r="B32" s="16"/>
      <c r="C32" s="8"/>
      <c r="D32" s="17" t="s">
        <v>33</v>
      </c>
      <c r="E32" s="9"/>
      <c r="F32" s="18">
        <f>SUM(F25:F31)</f>
        <v>542</v>
      </c>
      <c r="G32" s="18">
        <f t="shared" ref="G32" si="5">SUM(G25:G31)</f>
        <v>20</v>
      </c>
      <c r="H32" s="18">
        <f t="shared" ref="H32" si="6">SUM(H25:H31)</f>
        <v>19</v>
      </c>
      <c r="I32" s="18">
        <f t="shared" ref="I32" si="7">SUM(I25:I31)</f>
        <v>83</v>
      </c>
      <c r="J32" s="18">
        <f t="shared" ref="J32:L32" si="8">SUM(J25:J31)</f>
        <v>571</v>
      </c>
      <c r="K32" s="24"/>
      <c r="L32" s="18">
        <f t="shared" si="8"/>
        <v>167.60999999999999</v>
      </c>
    </row>
    <row r="33" spans="1:12" ht="14.5" x14ac:dyDescent="0.35">
      <c r="A33" s="12">
        <f>A25</f>
        <v>1</v>
      </c>
      <c r="B33" s="12">
        <f>B25</f>
        <v>2</v>
      </c>
      <c r="C33" s="54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5" x14ac:dyDescent="0.35">
      <c r="A34" s="13"/>
      <c r="B34" s="14"/>
      <c r="C34" s="10"/>
      <c r="D34" s="7" t="s">
        <v>27</v>
      </c>
      <c r="E34" s="41" t="s">
        <v>52</v>
      </c>
      <c r="F34" s="42">
        <v>230</v>
      </c>
      <c r="G34" s="42">
        <v>6</v>
      </c>
      <c r="H34" s="42">
        <v>7</v>
      </c>
      <c r="I34" s="42">
        <v>20</v>
      </c>
      <c r="J34" s="42">
        <v>167</v>
      </c>
      <c r="K34" s="43">
        <v>148</v>
      </c>
      <c r="L34" s="42">
        <v>38.049999999999997</v>
      </c>
    </row>
    <row r="35" spans="1:12" ht="14.5" x14ac:dyDescent="0.35">
      <c r="A35" s="13"/>
      <c r="B35" s="14"/>
      <c r="C35" s="10"/>
      <c r="D35" s="7" t="s">
        <v>28</v>
      </c>
      <c r="E35" s="41" t="s">
        <v>65</v>
      </c>
      <c r="F35" s="42">
        <v>115</v>
      </c>
      <c r="G35" s="42">
        <v>7</v>
      </c>
      <c r="H35" s="42">
        <v>10</v>
      </c>
      <c r="I35" s="42">
        <v>7</v>
      </c>
      <c r="J35" s="42">
        <v>144</v>
      </c>
      <c r="K35" s="43">
        <v>456</v>
      </c>
      <c r="L35" s="42">
        <v>104.05</v>
      </c>
    </row>
    <row r="36" spans="1:12" ht="14.5" x14ac:dyDescent="0.35">
      <c r="A36" s="13"/>
      <c r="B36" s="14"/>
      <c r="C36" s="10"/>
      <c r="D36" s="7" t="s">
        <v>29</v>
      </c>
      <c r="E36" s="41" t="s">
        <v>66</v>
      </c>
      <c r="F36" s="42">
        <v>200</v>
      </c>
      <c r="G36" s="42">
        <v>6</v>
      </c>
      <c r="H36" s="42">
        <v>7</v>
      </c>
      <c r="I36" s="42">
        <v>23</v>
      </c>
      <c r="J36" s="42">
        <v>171</v>
      </c>
      <c r="K36" s="43">
        <v>541</v>
      </c>
      <c r="L36" s="42">
        <v>32</v>
      </c>
    </row>
    <row r="37" spans="1:12" ht="14.5" x14ac:dyDescent="0.35">
      <c r="A37" s="13"/>
      <c r="B37" s="14"/>
      <c r="C37" s="10"/>
      <c r="D37" s="7" t="s">
        <v>30</v>
      </c>
      <c r="E37" s="41" t="s">
        <v>55</v>
      </c>
      <c r="F37" s="42">
        <v>200</v>
      </c>
      <c r="G37" s="42">
        <v>0</v>
      </c>
      <c r="H37" s="42">
        <v>0</v>
      </c>
      <c r="I37" s="42">
        <v>14</v>
      </c>
      <c r="J37" s="42">
        <v>56</v>
      </c>
      <c r="K37" s="43">
        <v>700</v>
      </c>
      <c r="L37" s="42">
        <v>22.15</v>
      </c>
    </row>
    <row r="38" spans="1:12" ht="14.5" x14ac:dyDescent="0.35">
      <c r="A38" s="13"/>
      <c r="B38" s="14"/>
      <c r="C38" s="10"/>
      <c r="D38" s="7" t="s">
        <v>31</v>
      </c>
      <c r="E38" s="41" t="s">
        <v>39</v>
      </c>
      <c r="F38" s="42">
        <v>50</v>
      </c>
      <c r="G38" s="42">
        <v>4</v>
      </c>
      <c r="H38" s="42">
        <v>0</v>
      </c>
      <c r="I38" s="42">
        <v>24</v>
      </c>
      <c r="J38" s="42">
        <v>112</v>
      </c>
      <c r="K38" s="43"/>
      <c r="L38" s="42">
        <v>2.8</v>
      </c>
    </row>
    <row r="39" spans="1:12" ht="14.5" x14ac:dyDescent="0.35">
      <c r="A39" s="13"/>
      <c r="B39" s="14"/>
      <c r="C39" s="10"/>
      <c r="D39" s="7" t="s">
        <v>32</v>
      </c>
      <c r="E39" s="41" t="s">
        <v>40</v>
      </c>
      <c r="F39" s="42">
        <v>25</v>
      </c>
      <c r="G39" s="42">
        <v>2</v>
      </c>
      <c r="H39" s="42">
        <v>0</v>
      </c>
      <c r="I39" s="42">
        <v>9</v>
      </c>
      <c r="J39" s="42">
        <v>48</v>
      </c>
      <c r="K39" s="43"/>
      <c r="L39" s="42">
        <v>1.5</v>
      </c>
    </row>
    <row r="40" spans="1:12" ht="14.5" x14ac:dyDescent="0.35">
      <c r="A40" s="13"/>
      <c r="B40" s="14"/>
      <c r="C40" s="10"/>
      <c r="D40" s="52" t="s">
        <v>24</v>
      </c>
      <c r="E40" s="41" t="s">
        <v>41</v>
      </c>
      <c r="F40" s="42">
        <v>100</v>
      </c>
      <c r="G40" s="42">
        <v>0</v>
      </c>
      <c r="H40" s="42">
        <v>0</v>
      </c>
      <c r="I40" s="42">
        <v>10</v>
      </c>
      <c r="J40" s="42">
        <v>44</v>
      </c>
      <c r="K40" s="43"/>
      <c r="L40" s="42">
        <v>47.55</v>
      </c>
    </row>
    <row r="41" spans="1:12" ht="14.5" x14ac:dyDescent="0.35">
      <c r="A41" s="13"/>
      <c r="B41" s="14"/>
      <c r="C41" s="10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5" x14ac:dyDescent="0.35">
      <c r="A42" s="15"/>
      <c r="B42" s="16"/>
      <c r="C42" s="8"/>
      <c r="D42" s="17" t="s">
        <v>33</v>
      </c>
      <c r="E42" s="9"/>
      <c r="F42" s="18">
        <f>SUM(F34:F41)</f>
        <v>920</v>
      </c>
      <c r="G42" s="18">
        <f t="shared" ref="G42:J42" si="9">SUM(G34:G41)</f>
        <v>25</v>
      </c>
      <c r="H42" s="18">
        <f t="shared" si="9"/>
        <v>24</v>
      </c>
      <c r="I42" s="18">
        <f t="shared" si="9"/>
        <v>107</v>
      </c>
      <c r="J42" s="18">
        <f t="shared" si="9"/>
        <v>742</v>
      </c>
      <c r="K42" s="18"/>
      <c r="L42" s="18">
        <f>SUM(L34:L41)</f>
        <v>248.10000000000002</v>
      </c>
    </row>
    <row r="43" spans="1:12" ht="15.75" customHeight="1" x14ac:dyDescent="0.25">
      <c r="A43" s="32">
        <f>A25</f>
        <v>1</v>
      </c>
      <c r="B43" s="32">
        <f>B25</f>
        <v>2</v>
      </c>
      <c r="C43" s="62" t="s">
        <v>4</v>
      </c>
      <c r="D43" s="63"/>
      <c r="E43" s="30"/>
      <c r="F43" s="31">
        <f>F32+F42</f>
        <v>1462</v>
      </c>
      <c r="G43" s="31">
        <f t="shared" ref="G43:L43" si="10">G32+G42</f>
        <v>45</v>
      </c>
      <c r="H43" s="31">
        <f t="shared" si="10"/>
        <v>43</v>
      </c>
      <c r="I43" s="31">
        <f t="shared" si="10"/>
        <v>190</v>
      </c>
      <c r="J43" s="31">
        <f t="shared" si="10"/>
        <v>1313</v>
      </c>
      <c r="K43" s="31"/>
      <c r="L43" s="31">
        <f t="shared" si="10"/>
        <v>415.71000000000004</v>
      </c>
    </row>
    <row r="44" spans="1:12" ht="25" x14ac:dyDescent="0.35">
      <c r="A44" s="19">
        <v>1</v>
      </c>
      <c r="B44" s="20">
        <v>3</v>
      </c>
      <c r="C44" s="21" t="s">
        <v>20</v>
      </c>
      <c r="D44" s="5" t="s">
        <v>21</v>
      </c>
      <c r="E44" s="38" t="s">
        <v>95</v>
      </c>
      <c r="F44" s="39">
        <v>320</v>
      </c>
      <c r="G44" s="39">
        <v>15</v>
      </c>
      <c r="H44" s="39">
        <v>18</v>
      </c>
      <c r="I44" s="39">
        <v>44</v>
      </c>
      <c r="J44" s="39">
        <v>369</v>
      </c>
      <c r="K44" s="39" t="s">
        <v>96</v>
      </c>
      <c r="L44" s="39">
        <v>130.65</v>
      </c>
    </row>
    <row r="45" spans="1:12" ht="14.5" x14ac:dyDescent="0.35">
      <c r="A45" s="22"/>
      <c r="B45" s="14"/>
      <c r="C45" s="10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4.5" x14ac:dyDescent="0.35">
      <c r="A46" s="22"/>
      <c r="B46" s="14"/>
      <c r="C46" s="10"/>
      <c r="D46" s="7" t="s">
        <v>22</v>
      </c>
      <c r="E46" s="41" t="s">
        <v>53</v>
      </c>
      <c r="F46" s="42">
        <v>200</v>
      </c>
      <c r="G46" s="42">
        <v>0</v>
      </c>
      <c r="H46" s="42">
        <v>0</v>
      </c>
      <c r="I46" s="42">
        <v>14</v>
      </c>
      <c r="J46" s="42">
        <v>56</v>
      </c>
      <c r="K46" s="43">
        <v>374</v>
      </c>
      <c r="L46" s="42">
        <v>30.2</v>
      </c>
    </row>
    <row r="47" spans="1:12" ht="14.5" x14ac:dyDescent="0.35">
      <c r="A47" s="22"/>
      <c r="B47" s="14"/>
      <c r="C47" s="10"/>
      <c r="D47" s="7" t="s">
        <v>23</v>
      </c>
      <c r="E47" s="41" t="s">
        <v>39</v>
      </c>
      <c r="F47" s="42">
        <v>37</v>
      </c>
      <c r="G47" s="42">
        <v>3</v>
      </c>
      <c r="H47" s="42">
        <v>0</v>
      </c>
      <c r="I47" s="42">
        <v>19</v>
      </c>
      <c r="J47" s="42">
        <v>88</v>
      </c>
      <c r="K47" s="43"/>
      <c r="L47" s="42">
        <v>2.1</v>
      </c>
    </row>
    <row r="48" spans="1:12" ht="14.5" x14ac:dyDescent="0.35">
      <c r="A48" s="22"/>
      <c r="B48" s="14"/>
      <c r="C48" s="10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4.5" x14ac:dyDescent="0.35">
      <c r="A49" s="22"/>
      <c r="B49" s="14"/>
      <c r="C49" s="10"/>
      <c r="D49" s="6" t="s">
        <v>23</v>
      </c>
      <c r="E49" s="41" t="s">
        <v>40</v>
      </c>
      <c r="F49" s="42">
        <v>20</v>
      </c>
      <c r="G49" s="42">
        <v>2</v>
      </c>
      <c r="H49" s="42">
        <v>0</v>
      </c>
      <c r="I49" s="42">
        <v>8</v>
      </c>
      <c r="J49" s="42">
        <v>39</v>
      </c>
      <c r="K49" s="43"/>
      <c r="L49" s="42">
        <v>1.2</v>
      </c>
    </row>
    <row r="50" spans="1:12" ht="14.5" x14ac:dyDescent="0.35">
      <c r="A50" s="22"/>
      <c r="B50" s="14"/>
      <c r="C50" s="10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5" x14ac:dyDescent="0.35">
      <c r="A51" s="23"/>
      <c r="B51" s="16"/>
      <c r="C51" s="8"/>
      <c r="D51" s="17" t="s">
        <v>33</v>
      </c>
      <c r="E51" s="9"/>
      <c r="F51" s="18">
        <f>SUM(F44:F50)</f>
        <v>577</v>
      </c>
      <c r="G51" s="18">
        <f t="shared" ref="G51:L51" si="11">SUM(G44:G50)</f>
        <v>20</v>
      </c>
      <c r="H51" s="18">
        <f t="shared" si="11"/>
        <v>18</v>
      </c>
      <c r="I51" s="18">
        <f t="shared" si="11"/>
        <v>85</v>
      </c>
      <c r="J51" s="18">
        <f t="shared" si="11"/>
        <v>552</v>
      </c>
      <c r="K51" s="18"/>
      <c r="L51" s="18">
        <f t="shared" si="11"/>
        <v>164.14999999999998</v>
      </c>
    </row>
    <row r="52" spans="1:12" ht="14.5" x14ac:dyDescent="0.35">
      <c r="A52" s="25">
        <f>A44</f>
        <v>1</v>
      </c>
      <c r="B52" s="12">
        <f>B44</f>
        <v>3</v>
      </c>
      <c r="C52" s="54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5" x14ac:dyDescent="0.35">
      <c r="A53" s="22"/>
      <c r="B53" s="14"/>
      <c r="C53" s="10"/>
      <c r="D53" s="7" t="s">
        <v>27</v>
      </c>
      <c r="E53" s="41" t="s">
        <v>71</v>
      </c>
      <c r="F53" s="42">
        <v>223</v>
      </c>
      <c r="G53" s="42">
        <v>5</v>
      </c>
      <c r="H53" s="42">
        <v>8</v>
      </c>
      <c r="I53" s="42">
        <v>20</v>
      </c>
      <c r="J53" s="42">
        <v>185</v>
      </c>
      <c r="K53" s="43">
        <v>139</v>
      </c>
      <c r="L53" s="42">
        <v>57.35</v>
      </c>
    </row>
    <row r="54" spans="1:12" ht="14.5" x14ac:dyDescent="0.35">
      <c r="A54" s="22"/>
      <c r="B54" s="14"/>
      <c r="C54" s="10"/>
      <c r="D54" s="7" t="s">
        <v>28</v>
      </c>
      <c r="E54" s="41" t="s">
        <v>42</v>
      </c>
      <c r="F54" s="42">
        <v>200</v>
      </c>
      <c r="G54" s="42">
        <v>13</v>
      </c>
      <c r="H54" s="42">
        <v>19</v>
      </c>
      <c r="I54" s="42">
        <v>36</v>
      </c>
      <c r="J54" s="42">
        <v>366</v>
      </c>
      <c r="K54" s="43">
        <v>444</v>
      </c>
      <c r="L54" s="42">
        <v>130.05000000000001</v>
      </c>
    </row>
    <row r="55" spans="1:12" ht="14.5" x14ac:dyDescent="0.35">
      <c r="A55" s="22"/>
      <c r="B55" s="14"/>
      <c r="C55" s="10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5" x14ac:dyDescent="0.35">
      <c r="A56" s="22"/>
      <c r="B56" s="14"/>
      <c r="C56" s="10"/>
      <c r="D56" s="7" t="s">
        <v>30</v>
      </c>
      <c r="E56" s="41" t="s">
        <v>67</v>
      </c>
      <c r="F56" s="42">
        <v>200</v>
      </c>
      <c r="G56" s="42">
        <v>0</v>
      </c>
      <c r="H56" s="42">
        <v>0</v>
      </c>
      <c r="I56" s="42">
        <v>16</v>
      </c>
      <c r="J56" s="42">
        <v>64</v>
      </c>
      <c r="K56" s="43">
        <v>705</v>
      </c>
      <c r="L56" s="42">
        <v>13.7</v>
      </c>
    </row>
    <row r="57" spans="1:12" ht="14.5" x14ac:dyDescent="0.35">
      <c r="A57" s="22"/>
      <c r="B57" s="14"/>
      <c r="C57" s="10"/>
      <c r="D57" s="7" t="s">
        <v>31</v>
      </c>
      <c r="E57" s="41" t="s">
        <v>39</v>
      </c>
      <c r="F57" s="42">
        <v>50</v>
      </c>
      <c r="G57" s="42">
        <v>4</v>
      </c>
      <c r="H57" s="42">
        <v>0</v>
      </c>
      <c r="I57" s="42">
        <v>24</v>
      </c>
      <c r="J57" s="42">
        <v>112</v>
      </c>
      <c r="K57" s="43"/>
      <c r="L57" s="42">
        <v>2.8</v>
      </c>
    </row>
    <row r="58" spans="1:12" ht="14.5" x14ac:dyDescent="0.35">
      <c r="A58" s="22"/>
      <c r="B58" s="14"/>
      <c r="C58" s="10"/>
      <c r="D58" s="7" t="s">
        <v>32</v>
      </c>
      <c r="E58" s="41" t="s">
        <v>40</v>
      </c>
      <c r="F58" s="42">
        <v>25</v>
      </c>
      <c r="G58" s="42">
        <v>2</v>
      </c>
      <c r="H58" s="42">
        <v>0</v>
      </c>
      <c r="I58" s="42">
        <v>9</v>
      </c>
      <c r="J58" s="42">
        <v>48</v>
      </c>
      <c r="K58" s="43"/>
      <c r="L58" s="42">
        <v>1.5</v>
      </c>
    </row>
    <row r="59" spans="1:12" ht="14.5" x14ac:dyDescent="0.35">
      <c r="A59" s="22"/>
      <c r="B59" s="14"/>
      <c r="C59" s="10"/>
      <c r="D59" s="52" t="s">
        <v>68</v>
      </c>
      <c r="E59" s="41" t="s">
        <v>69</v>
      </c>
      <c r="F59" s="42">
        <v>100</v>
      </c>
      <c r="G59" s="42">
        <v>3</v>
      </c>
      <c r="H59" s="42">
        <v>2</v>
      </c>
      <c r="I59" s="42">
        <v>6</v>
      </c>
      <c r="J59" s="42">
        <v>59</v>
      </c>
      <c r="K59" s="43">
        <v>338</v>
      </c>
      <c r="L59" s="42">
        <v>42.7</v>
      </c>
    </row>
    <row r="60" spans="1:12" ht="14.5" x14ac:dyDescent="0.35">
      <c r="A60" s="22"/>
      <c r="B60" s="14"/>
      <c r="C60" s="10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5" x14ac:dyDescent="0.35">
      <c r="A61" s="23"/>
      <c r="B61" s="16"/>
      <c r="C61" s="8"/>
      <c r="D61" s="17" t="s">
        <v>33</v>
      </c>
      <c r="E61" s="9"/>
      <c r="F61" s="18">
        <f>SUM(F53:F60)</f>
        <v>798</v>
      </c>
      <c r="G61" s="18">
        <f t="shared" ref="G61:L61" si="12">SUM(G53:G60)</f>
        <v>27</v>
      </c>
      <c r="H61" s="18">
        <f t="shared" si="12"/>
        <v>29</v>
      </c>
      <c r="I61" s="18">
        <f t="shared" si="12"/>
        <v>111</v>
      </c>
      <c r="J61" s="18">
        <f t="shared" si="12"/>
        <v>834</v>
      </c>
      <c r="K61" s="18"/>
      <c r="L61" s="18">
        <f t="shared" si="12"/>
        <v>248.10000000000002</v>
      </c>
    </row>
    <row r="62" spans="1:12" ht="15.75" customHeight="1" x14ac:dyDescent="0.25">
      <c r="A62" s="28">
        <f>A44</f>
        <v>1</v>
      </c>
      <c r="B62" s="29">
        <f>B44</f>
        <v>3</v>
      </c>
      <c r="C62" s="62" t="s">
        <v>4</v>
      </c>
      <c r="D62" s="63"/>
      <c r="E62" s="30"/>
      <c r="F62" s="31">
        <f>F51+F61</f>
        <v>1375</v>
      </c>
      <c r="G62" s="31">
        <f t="shared" ref="G62:L62" si="13">G51+G61</f>
        <v>47</v>
      </c>
      <c r="H62" s="31">
        <f t="shared" si="13"/>
        <v>47</v>
      </c>
      <c r="I62" s="31">
        <f t="shared" si="13"/>
        <v>196</v>
      </c>
      <c r="J62" s="31">
        <f t="shared" si="13"/>
        <v>1386</v>
      </c>
      <c r="K62" s="31"/>
      <c r="L62" s="31">
        <f t="shared" si="13"/>
        <v>412.25</v>
      </c>
    </row>
    <row r="63" spans="1:12" ht="14.5" x14ac:dyDescent="0.35">
      <c r="A63" s="19">
        <v>1</v>
      </c>
      <c r="B63" s="20">
        <v>4</v>
      </c>
      <c r="C63" s="21" t="s">
        <v>20</v>
      </c>
      <c r="D63" s="5" t="s">
        <v>21</v>
      </c>
      <c r="E63" s="38" t="s">
        <v>97</v>
      </c>
      <c r="F63" s="39">
        <v>290</v>
      </c>
      <c r="G63" s="39">
        <v>14</v>
      </c>
      <c r="H63" s="39">
        <v>18</v>
      </c>
      <c r="I63" s="39">
        <v>31</v>
      </c>
      <c r="J63" s="39">
        <v>351</v>
      </c>
      <c r="K63" s="39" t="s">
        <v>106</v>
      </c>
      <c r="L63" s="39">
        <v>119.1</v>
      </c>
    </row>
    <row r="64" spans="1:12" ht="14.5" x14ac:dyDescent="0.35">
      <c r="A64" s="22"/>
      <c r="B64" s="14"/>
      <c r="C64" s="10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4.5" x14ac:dyDescent="0.35">
      <c r="A65" s="22"/>
      <c r="B65" s="14"/>
      <c r="C65" s="10"/>
      <c r="D65" s="7" t="s">
        <v>22</v>
      </c>
      <c r="E65" s="41" t="s">
        <v>45</v>
      </c>
      <c r="F65" s="42">
        <v>200</v>
      </c>
      <c r="G65" s="42">
        <v>0</v>
      </c>
      <c r="H65" s="42">
        <v>0</v>
      </c>
      <c r="I65" s="42">
        <v>14</v>
      </c>
      <c r="J65" s="42">
        <v>56</v>
      </c>
      <c r="K65" s="43">
        <v>360</v>
      </c>
      <c r="L65" s="42">
        <v>14.25</v>
      </c>
    </row>
    <row r="66" spans="1:12" ht="14.5" x14ac:dyDescent="0.35">
      <c r="A66" s="22"/>
      <c r="B66" s="14"/>
      <c r="C66" s="10"/>
      <c r="D66" s="7" t="s">
        <v>23</v>
      </c>
      <c r="E66" s="41" t="s">
        <v>39</v>
      </c>
      <c r="F66" s="42">
        <v>37</v>
      </c>
      <c r="G66" s="42">
        <v>3</v>
      </c>
      <c r="H66" s="42">
        <v>0</v>
      </c>
      <c r="I66" s="42">
        <v>19</v>
      </c>
      <c r="J66" s="42">
        <v>88</v>
      </c>
      <c r="K66" s="43"/>
      <c r="L66" s="42">
        <v>2.1</v>
      </c>
    </row>
    <row r="67" spans="1:12" ht="14.5" x14ac:dyDescent="0.35">
      <c r="A67" s="22"/>
      <c r="B67" s="14"/>
      <c r="C67" s="10"/>
      <c r="D67" s="7" t="s">
        <v>24</v>
      </c>
      <c r="E67" s="41" t="s">
        <v>41</v>
      </c>
      <c r="F67" s="42">
        <v>100</v>
      </c>
      <c r="G67" s="42">
        <v>0</v>
      </c>
      <c r="H67" s="42">
        <v>0</v>
      </c>
      <c r="I67" s="42">
        <v>10</v>
      </c>
      <c r="J67" s="42">
        <v>44</v>
      </c>
      <c r="K67" s="43"/>
      <c r="L67" s="42">
        <v>28</v>
      </c>
    </row>
    <row r="68" spans="1:12" ht="14.5" x14ac:dyDescent="0.35">
      <c r="A68" s="22"/>
      <c r="B68" s="14"/>
      <c r="C68" s="10"/>
      <c r="D68" s="6" t="s">
        <v>23</v>
      </c>
      <c r="E68" s="41" t="s">
        <v>40</v>
      </c>
      <c r="F68" s="42">
        <v>20</v>
      </c>
      <c r="G68" s="42">
        <v>2</v>
      </c>
      <c r="H68" s="42">
        <v>0</v>
      </c>
      <c r="I68" s="42">
        <v>8</v>
      </c>
      <c r="J68" s="42">
        <v>39</v>
      </c>
      <c r="K68" s="43"/>
      <c r="L68" s="42">
        <v>1.2</v>
      </c>
    </row>
    <row r="69" spans="1:12" ht="14.5" x14ac:dyDescent="0.35">
      <c r="A69" s="22"/>
      <c r="B69" s="14"/>
      <c r="C69" s="10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5" x14ac:dyDescent="0.35">
      <c r="A70" s="23"/>
      <c r="B70" s="16"/>
      <c r="C70" s="8"/>
      <c r="D70" s="17" t="s">
        <v>33</v>
      </c>
      <c r="E70" s="9"/>
      <c r="F70" s="18">
        <f>SUM(F63:F69)</f>
        <v>647</v>
      </c>
      <c r="G70" s="18">
        <f t="shared" ref="G70:L70" si="14">SUM(G63:G69)</f>
        <v>19</v>
      </c>
      <c r="H70" s="18">
        <f t="shared" si="14"/>
        <v>18</v>
      </c>
      <c r="I70" s="18">
        <f t="shared" si="14"/>
        <v>82</v>
      </c>
      <c r="J70" s="18">
        <f t="shared" si="14"/>
        <v>578</v>
      </c>
      <c r="K70" s="18"/>
      <c r="L70" s="18">
        <f t="shared" si="14"/>
        <v>164.64999999999998</v>
      </c>
    </row>
    <row r="71" spans="1:12" ht="14.5" x14ac:dyDescent="0.35">
      <c r="A71" s="25">
        <f>A63</f>
        <v>1</v>
      </c>
      <c r="B71" s="12">
        <f>B63</f>
        <v>4</v>
      </c>
      <c r="C71" s="54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25" x14ac:dyDescent="0.35">
      <c r="A72" s="22"/>
      <c r="B72" s="14"/>
      <c r="C72" s="10"/>
      <c r="D72" s="7" t="s">
        <v>27</v>
      </c>
      <c r="E72" s="41" t="s">
        <v>70</v>
      </c>
      <c r="F72" s="42">
        <v>237</v>
      </c>
      <c r="G72" s="42">
        <v>3</v>
      </c>
      <c r="H72" s="42">
        <v>7</v>
      </c>
      <c r="I72" s="42">
        <v>12</v>
      </c>
      <c r="J72" s="42">
        <v>170</v>
      </c>
      <c r="K72" s="43">
        <v>132</v>
      </c>
      <c r="L72" s="42">
        <v>59.3</v>
      </c>
    </row>
    <row r="73" spans="1:12" ht="14.5" x14ac:dyDescent="0.35">
      <c r="A73" s="22"/>
      <c r="B73" s="14"/>
      <c r="C73" s="10"/>
      <c r="D73" s="7" t="s">
        <v>28</v>
      </c>
      <c r="E73" s="41" t="s">
        <v>72</v>
      </c>
      <c r="F73" s="42">
        <v>110</v>
      </c>
      <c r="G73" s="42">
        <v>7</v>
      </c>
      <c r="H73" s="42">
        <v>7</v>
      </c>
      <c r="I73" s="42">
        <v>8</v>
      </c>
      <c r="J73" s="42">
        <v>124</v>
      </c>
      <c r="K73" s="43">
        <v>451</v>
      </c>
      <c r="L73" s="42">
        <v>100.85</v>
      </c>
    </row>
    <row r="74" spans="1:12" ht="14.5" x14ac:dyDescent="0.35">
      <c r="A74" s="22"/>
      <c r="B74" s="14"/>
      <c r="C74" s="10"/>
      <c r="D74" s="7" t="s">
        <v>29</v>
      </c>
      <c r="E74" s="41" t="s">
        <v>47</v>
      </c>
      <c r="F74" s="42">
        <v>200</v>
      </c>
      <c r="G74" s="42">
        <v>6</v>
      </c>
      <c r="H74" s="42">
        <v>11</v>
      </c>
      <c r="I74" s="56">
        <v>44</v>
      </c>
      <c r="J74" s="42">
        <v>299</v>
      </c>
      <c r="K74" s="43">
        <v>516</v>
      </c>
      <c r="L74" s="42">
        <v>25.9</v>
      </c>
    </row>
    <row r="75" spans="1:12" ht="14.5" x14ac:dyDescent="0.35">
      <c r="A75" s="22"/>
      <c r="B75" s="14"/>
      <c r="C75" s="10"/>
      <c r="D75" s="7" t="s">
        <v>30</v>
      </c>
      <c r="E75" s="41" t="s">
        <v>73</v>
      </c>
      <c r="F75" s="42">
        <v>200</v>
      </c>
      <c r="G75" s="42">
        <v>0</v>
      </c>
      <c r="H75" s="42">
        <v>0</v>
      </c>
      <c r="I75" s="42">
        <v>10</v>
      </c>
      <c r="J75" s="42">
        <v>40</v>
      </c>
      <c r="K75" s="43">
        <v>9</v>
      </c>
      <c r="L75" s="42">
        <v>11.7</v>
      </c>
    </row>
    <row r="76" spans="1:12" ht="14.5" x14ac:dyDescent="0.35">
      <c r="A76" s="22"/>
      <c r="B76" s="14"/>
      <c r="C76" s="10"/>
      <c r="D76" s="7" t="s">
        <v>31</v>
      </c>
      <c r="E76" s="41" t="s">
        <v>39</v>
      </c>
      <c r="F76" s="42">
        <v>50</v>
      </c>
      <c r="G76" s="42">
        <v>4</v>
      </c>
      <c r="H76" s="42">
        <v>0</v>
      </c>
      <c r="I76" s="42">
        <v>24</v>
      </c>
      <c r="J76" s="42">
        <v>112</v>
      </c>
      <c r="K76" s="43"/>
      <c r="L76" s="42">
        <v>2.8</v>
      </c>
    </row>
    <row r="77" spans="1:12" ht="14.5" x14ac:dyDescent="0.35">
      <c r="A77" s="22"/>
      <c r="B77" s="14"/>
      <c r="C77" s="10"/>
      <c r="D77" s="7" t="s">
        <v>32</v>
      </c>
      <c r="E77" s="41" t="s">
        <v>40</v>
      </c>
      <c r="F77" s="42">
        <v>25</v>
      </c>
      <c r="G77" s="42">
        <v>2</v>
      </c>
      <c r="H77" s="42">
        <v>0</v>
      </c>
      <c r="I77" s="42">
        <v>9</v>
      </c>
      <c r="J77" s="42">
        <v>48</v>
      </c>
      <c r="K77" s="43"/>
      <c r="L77" s="42">
        <v>1.5</v>
      </c>
    </row>
    <row r="78" spans="1:12" ht="29" x14ac:dyDescent="0.35">
      <c r="A78" s="22"/>
      <c r="B78" s="14"/>
      <c r="C78" s="10"/>
      <c r="D78" s="53" t="s">
        <v>74</v>
      </c>
      <c r="E78" s="41" t="s">
        <v>75</v>
      </c>
      <c r="F78" s="42">
        <v>200</v>
      </c>
      <c r="G78" s="42">
        <v>3</v>
      </c>
      <c r="H78" s="42">
        <v>2</v>
      </c>
      <c r="I78" s="42">
        <v>15</v>
      </c>
      <c r="J78" s="42">
        <v>87</v>
      </c>
      <c r="K78" s="43"/>
      <c r="L78" s="42">
        <v>46.13</v>
      </c>
    </row>
    <row r="79" spans="1:12" ht="14.5" x14ac:dyDescent="0.35">
      <c r="A79" s="22"/>
      <c r="B79" s="14"/>
      <c r="C79" s="10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5" x14ac:dyDescent="0.35">
      <c r="A80" s="23"/>
      <c r="B80" s="16"/>
      <c r="C80" s="8"/>
      <c r="D80" s="17" t="s">
        <v>33</v>
      </c>
      <c r="E80" s="9"/>
      <c r="F80" s="18">
        <f>SUM(F72:F79)</f>
        <v>1022</v>
      </c>
      <c r="G80" s="18">
        <f t="shared" ref="G80:L80" si="15">SUM(G72:G79)</f>
        <v>25</v>
      </c>
      <c r="H80" s="18">
        <f t="shared" si="15"/>
        <v>27</v>
      </c>
      <c r="I80" s="18">
        <f t="shared" si="15"/>
        <v>122</v>
      </c>
      <c r="J80" s="18">
        <f t="shared" si="15"/>
        <v>880</v>
      </c>
      <c r="K80" s="18"/>
      <c r="L80" s="18">
        <f t="shared" si="15"/>
        <v>248.17999999999998</v>
      </c>
    </row>
    <row r="81" spans="1:12" ht="15.75" customHeight="1" x14ac:dyDescent="0.25">
      <c r="A81" s="28">
        <f>A63</f>
        <v>1</v>
      </c>
      <c r="B81" s="29">
        <f>B63</f>
        <v>4</v>
      </c>
      <c r="C81" s="62" t="s">
        <v>4</v>
      </c>
      <c r="D81" s="63"/>
      <c r="E81" s="30"/>
      <c r="F81" s="31">
        <f>F70+F80</f>
        <v>1669</v>
      </c>
      <c r="G81" s="31">
        <f t="shared" ref="G81:L81" si="16">G70+G80</f>
        <v>44</v>
      </c>
      <c r="H81" s="31">
        <f t="shared" si="16"/>
        <v>45</v>
      </c>
      <c r="I81" s="31">
        <f t="shared" si="16"/>
        <v>204</v>
      </c>
      <c r="J81" s="31">
        <f t="shared" si="16"/>
        <v>1458</v>
      </c>
      <c r="K81" s="31"/>
      <c r="L81" s="31">
        <f t="shared" si="16"/>
        <v>412.82999999999993</v>
      </c>
    </row>
    <row r="82" spans="1:12" ht="14.5" x14ac:dyDescent="0.35">
      <c r="A82" s="19">
        <v>1</v>
      </c>
      <c r="B82" s="20">
        <v>5</v>
      </c>
      <c r="C82" s="21" t="s">
        <v>20</v>
      </c>
      <c r="D82" s="5" t="s">
        <v>21</v>
      </c>
      <c r="E82" s="38" t="s">
        <v>98</v>
      </c>
      <c r="F82" s="39">
        <v>245</v>
      </c>
      <c r="G82" s="39">
        <v>15</v>
      </c>
      <c r="H82" s="39">
        <v>19</v>
      </c>
      <c r="I82" s="39">
        <v>44</v>
      </c>
      <c r="J82" s="39">
        <v>396</v>
      </c>
      <c r="K82" s="39" t="s">
        <v>99</v>
      </c>
      <c r="L82" s="39">
        <v>132.05000000000001</v>
      </c>
    </row>
    <row r="83" spans="1:12" ht="14.5" x14ac:dyDescent="0.35">
      <c r="A83" s="22"/>
      <c r="B83" s="14"/>
      <c r="C83" s="10"/>
      <c r="D83" s="50"/>
      <c r="E83" s="41"/>
      <c r="F83" s="42"/>
      <c r="G83" s="42"/>
      <c r="H83" s="42"/>
      <c r="I83" s="42"/>
      <c r="J83" s="42"/>
      <c r="K83" s="43"/>
      <c r="L83" s="42"/>
    </row>
    <row r="84" spans="1:12" ht="14.5" x14ac:dyDescent="0.35">
      <c r="A84" s="22"/>
      <c r="B84" s="14"/>
      <c r="C84" s="10"/>
      <c r="D84" s="7" t="s">
        <v>22</v>
      </c>
      <c r="E84" s="41" t="s">
        <v>53</v>
      </c>
      <c r="F84" s="42">
        <v>200</v>
      </c>
      <c r="G84" s="42">
        <v>0</v>
      </c>
      <c r="H84" s="42">
        <v>0</v>
      </c>
      <c r="I84" s="42">
        <v>14</v>
      </c>
      <c r="J84" s="42">
        <v>56</v>
      </c>
      <c r="K84" s="43">
        <v>374</v>
      </c>
      <c r="L84" s="42">
        <v>30.2</v>
      </c>
    </row>
    <row r="85" spans="1:12" ht="14.5" x14ac:dyDescent="0.35">
      <c r="A85" s="22"/>
      <c r="B85" s="14"/>
      <c r="C85" s="10"/>
      <c r="D85" s="7" t="s">
        <v>23</v>
      </c>
      <c r="E85" s="41" t="s">
        <v>39</v>
      </c>
      <c r="F85" s="42">
        <v>37</v>
      </c>
      <c r="G85" s="42">
        <v>3</v>
      </c>
      <c r="H85" s="42">
        <v>0</v>
      </c>
      <c r="I85" s="42">
        <v>19</v>
      </c>
      <c r="J85" s="42">
        <v>88</v>
      </c>
      <c r="K85" s="43"/>
      <c r="L85" s="42">
        <v>2.1</v>
      </c>
    </row>
    <row r="86" spans="1:12" ht="14.5" x14ac:dyDescent="0.35">
      <c r="A86" s="22"/>
      <c r="B86" s="14"/>
      <c r="C86" s="10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4.5" x14ac:dyDescent="0.35">
      <c r="A87" s="22"/>
      <c r="B87" s="14"/>
      <c r="C87" s="10"/>
      <c r="D87" s="6" t="s">
        <v>23</v>
      </c>
      <c r="E87" s="41" t="s">
        <v>40</v>
      </c>
      <c r="F87" s="42">
        <v>30</v>
      </c>
      <c r="G87" s="42">
        <v>2</v>
      </c>
      <c r="H87" s="42">
        <v>0</v>
      </c>
      <c r="I87" s="42">
        <v>8</v>
      </c>
      <c r="J87" s="42">
        <v>39</v>
      </c>
      <c r="K87" s="43"/>
      <c r="L87" s="42">
        <v>1.8</v>
      </c>
    </row>
    <row r="88" spans="1:12" ht="14.5" x14ac:dyDescent="0.35">
      <c r="A88" s="22"/>
      <c r="B88" s="14"/>
      <c r="C88" s="10"/>
      <c r="D88" s="51"/>
      <c r="E88" s="41"/>
      <c r="F88" s="42"/>
      <c r="G88" s="42"/>
      <c r="H88" s="42"/>
      <c r="I88" s="42"/>
      <c r="J88" s="42"/>
      <c r="K88" s="43"/>
      <c r="L88" s="42"/>
    </row>
    <row r="89" spans="1:12" ht="14.5" x14ac:dyDescent="0.35">
      <c r="A89" s="23"/>
      <c r="B89" s="16"/>
      <c r="C89" s="8"/>
      <c r="D89" s="17" t="s">
        <v>33</v>
      </c>
      <c r="E89" s="9"/>
      <c r="F89" s="18">
        <f>SUM(F82:F88)</f>
        <v>512</v>
      </c>
      <c r="G89" s="18">
        <f t="shared" ref="G89:L89" si="17">SUM(G82:G88)</f>
        <v>20</v>
      </c>
      <c r="H89" s="18">
        <f t="shared" si="17"/>
        <v>19</v>
      </c>
      <c r="I89" s="18">
        <f t="shared" si="17"/>
        <v>85</v>
      </c>
      <c r="J89" s="18">
        <f t="shared" si="17"/>
        <v>579</v>
      </c>
      <c r="K89" s="18"/>
      <c r="L89" s="18">
        <f t="shared" si="17"/>
        <v>166.15</v>
      </c>
    </row>
    <row r="90" spans="1:12" ht="14.5" x14ac:dyDescent="0.35">
      <c r="A90" s="25">
        <f>A82</f>
        <v>1</v>
      </c>
      <c r="B90" s="12">
        <f>B82</f>
        <v>5</v>
      </c>
      <c r="C90" s="54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5" x14ac:dyDescent="0.35">
      <c r="A91" s="22"/>
      <c r="B91" s="14"/>
      <c r="C91" s="10"/>
      <c r="D91" s="7" t="s">
        <v>27</v>
      </c>
      <c r="E91" s="41" t="s">
        <v>76</v>
      </c>
      <c r="F91" s="42">
        <v>240</v>
      </c>
      <c r="G91" s="42">
        <v>6</v>
      </c>
      <c r="H91" s="42">
        <v>9</v>
      </c>
      <c r="I91" s="42">
        <v>17</v>
      </c>
      <c r="J91" s="42">
        <v>170</v>
      </c>
      <c r="K91" s="43">
        <v>110</v>
      </c>
      <c r="L91" s="42">
        <v>58.25</v>
      </c>
    </row>
    <row r="92" spans="1:12" ht="14.5" x14ac:dyDescent="0.35">
      <c r="A92" s="22"/>
      <c r="B92" s="14"/>
      <c r="C92" s="10"/>
      <c r="D92" s="7" t="s">
        <v>28</v>
      </c>
      <c r="E92" s="41" t="s">
        <v>77</v>
      </c>
      <c r="F92" s="42">
        <v>105</v>
      </c>
      <c r="G92" s="42">
        <v>7</v>
      </c>
      <c r="H92" s="42">
        <v>12</v>
      </c>
      <c r="I92" s="42">
        <v>8</v>
      </c>
      <c r="J92" s="42">
        <v>169</v>
      </c>
      <c r="K92" s="43">
        <v>451</v>
      </c>
      <c r="L92" s="42">
        <v>94.65</v>
      </c>
    </row>
    <row r="93" spans="1:12" ht="14.5" x14ac:dyDescent="0.35">
      <c r="A93" s="22"/>
      <c r="B93" s="14"/>
      <c r="C93" s="10"/>
      <c r="D93" s="7" t="s">
        <v>29</v>
      </c>
      <c r="E93" s="41" t="s">
        <v>78</v>
      </c>
      <c r="F93" s="42">
        <v>200</v>
      </c>
      <c r="G93" s="42">
        <v>4</v>
      </c>
      <c r="H93" s="42">
        <v>3</v>
      </c>
      <c r="I93" s="42">
        <v>23</v>
      </c>
      <c r="J93" s="42">
        <v>139</v>
      </c>
      <c r="K93" s="43">
        <v>520</v>
      </c>
      <c r="L93" s="42">
        <v>31.8</v>
      </c>
    </row>
    <row r="94" spans="1:12" ht="14.5" x14ac:dyDescent="0.35">
      <c r="A94" s="22"/>
      <c r="B94" s="14"/>
      <c r="C94" s="10"/>
      <c r="D94" s="7" t="s">
        <v>30</v>
      </c>
      <c r="E94" s="41" t="s">
        <v>55</v>
      </c>
      <c r="F94" s="42">
        <v>200</v>
      </c>
      <c r="G94" s="42">
        <v>0</v>
      </c>
      <c r="H94" s="42">
        <v>0</v>
      </c>
      <c r="I94" s="42">
        <v>14</v>
      </c>
      <c r="J94" s="42">
        <v>56</v>
      </c>
      <c r="K94" s="43">
        <v>700</v>
      </c>
      <c r="L94" s="42">
        <v>22.15</v>
      </c>
    </row>
    <row r="95" spans="1:12" ht="14.5" x14ac:dyDescent="0.35">
      <c r="A95" s="22"/>
      <c r="B95" s="14"/>
      <c r="C95" s="10"/>
      <c r="D95" s="7" t="s">
        <v>31</v>
      </c>
      <c r="E95" s="41" t="s">
        <v>39</v>
      </c>
      <c r="F95" s="42">
        <v>50</v>
      </c>
      <c r="G95" s="42">
        <v>4</v>
      </c>
      <c r="H95" s="42">
        <v>0</v>
      </c>
      <c r="I95" s="42">
        <v>24</v>
      </c>
      <c r="J95" s="42">
        <v>112</v>
      </c>
      <c r="K95" s="43"/>
      <c r="L95" s="42">
        <v>2.8</v>
      </c>
    </row>
    <row r="96" spans="1:12" ht="14.5" x14ac:dyDescent="0.35">
      <c r="A96" s="22"/>
      <c r="B96" s="14"/>
      <c r="C96" s="10"/>
      <c r="D96" s="7" t="s">
        <v>32</v>
      </c>
      <c r="E96" s="41" t="s">
        <v>40</v>
      </c>
      <c r="F96" s="42">
        <v>25</v>
      </c>
      <c r="G96" s="42">
        <v>2</v>
      </c>
      <c r="H96" s="42">
        <v>0</v>
      </c>
      <c r="I96" s="42">
        <v>9</v>
      </c>
      <c r="J96" s="42">
        <v>48</v>
      </c>
      <c r="K96" s="43"/>
      <c r="L96" s="42">
        <v>1.5</v>
      </c>
    </row>
    <row r="97" spans="1:12" ht="14.5" x14ac:dyDescent="0.35">
      <c r="A97" s="22"/>
      <c r="B97" s="14"/>
      <c r="C97" s="10"/>
      <c r="D97" s="52" t="s">
        <v>79</v>
      </c>
      <c r="E97" s="41" t="s">
        <v>41</v>
      </c>
      <c r="F97" s="42">
        <v>100</v>
      </c>
      <c r="G97" s="42">
        <v>0</v>
      </c>
      <c r="H97" s="42">
        <v>0</v>
      </c>
      <c r="I97" s="42">
        <v>10</v>
      </c>
      <c r="J97" s="42">
        <v>44</v>
      </c>
      <c r="K97" s="43"/>
      <c r="L97" s="42">
        <v>36.85</v>
      </c>
    </row>
    <row r="98" spans="1:12" ht="14.5" x14ac:dyDescent="0.35">
      <c r="A98" s="22"/>
      <c r="B98" s="14"/>
      <c r="C98" s="10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5" x14ac:dyDescent="0.35">
      <c r="A99" s="23"/>
      <c r="B99" s="16"/>
      <c r="C99" s="8"/>
      <c r="D99" s="17" t="s">
        <v>33</v>
      </c>
      <c r="E99" s="9"/>
      <c r="F99" s="18">
        <f>SUM(F91:F98)</f>
        <v>920</v>
      </c>
      <c r="G99" s="18">
        <f t="shared" ref="G99:L99" si="18">SUM(G91:G98)</f>
        <v>23</v>
      </c>
      <c r="H99" s="18">
        <f t="shared" si="18"/>
        <v>24</v>
      </c>
      <c r="I99" s="18">
        <f t="shared" si="18"/>
        <v>105</v>
      </c>
      <c r="J99" s="18">
        <f t="shared" si="18"/>
        <v>738</v>
      </c>
      <c r="K99" s="18"/>
      <c r="L99" s="18">
        <f t="shared" si="18"/>
        <v>248.00000000000003</v>
      </c>
    </row>
    <row r="100" spans="1:12" ht="15.75" customHeight="1" x14ac:dyDescent="0.25">
      <c r="A100" s="28">
        <f>A82</f>
        <v>1</v>
      </c>
      <c r="B100" s="29">
        <f>B82</f>
        <v>5</v>
      </c>
      <c r="C100" s="62" t="s">
        <v>4</v>
      </c>
      <c r="D100" s="63"/>
      <c r="E100" s="30"/>
      <c r="F100" s="31">
        <f>F89+F99</f>
        <v>1432</v>
      </c>
      <c r="G100" s="31">
        <f t="shared" ref="G100:L100" si="19">G89+G99</f>
        <v>43</v>
      </c>
      <c r="H100" s="31">
        <f t="shared" si="19"/>
        <v>43</v>
      </c>
      <c r="I100" s="31">
        <f t="shared" si="19"/>
        <v>190</v>
      </c>
      <c r="J100" s="31">
        <f t="shared" si="19"/>
        <v>1317</v>
      </c>
      <c r="K100" s="31"/>
      <c r="L100" s="31">
        <f t="shared" si="19"/>
        <v>414.15000000000003</v>
      </c>
    </row>
    <row r="101" spans="1:12" ht="25" x14ac:dyDescent="0.35">
      <c r="A101" s="19">
        <v>2</v>
      </c>
      <c r="B101" s="20">
        <v>7</v>
      </c>
      <c r="C101" s="21" t="s">
        <v>20</v>
      </c>
      <c r="D101" s="5" t="s">
        <v>21</v>
      </c>
      <c r="E101" s="41" t="s">
        <v>54</v>
      </c>
      <c r="F101" s="42">
        <v>200</v>
      </c>
      <c r="G101" s="42">
        <v>14</v>
      </c>
      <c r="H101" s="42">
        <v>18</v>
      </c>
      <c r="I101" s="42">
        <v>34</v>
      </c>
      <c r="J101" s="42">
        <v>356</v>
      </c>
      <c r="K101" s="43">
        <v>719</v>
      </c>
      <c r="L101" s="42">
        <v>127.2</v>
      </c>
    </row>
    <row r="102" spans="1:12" ht="14.5" x14ac:dyDescent="0.35">
      <c r="A102" s="22"/>
      <c r="B102" s="14"/>
      <c r="C102" s="10"/>
      <c r="D102" s="50"/>
      <c r="E102" s="41"/>
      <c r="F102" s="42"/>
      <c r="G102" s="42"/>
      <c r="H102" s="42"/>
      <c r="I102" s="42"/>
      <c r="J102" s="42"/>
      <c r="K102" s="43"/>
      <c r="L102" s="42"/>
    </row>
    <row r="103" spans="1:12" ht="14.5" x14ac:dyDescent="0.35">
      <c r="A103" s="22"/>
      <c r="B103" s="14"/>
      <c r="C103" s="10"/>
      <c r="D103" s="7" t="s">
        <v>22</v>
      </c>
      <c r="E103" s="41" t="s">
        <v>49</v>
      </c>
      <c r="F103" s="42">
        <v>200</v>
      </c>
      <c r="G103" s="42">
        <v>0</v>
      </c>
      <c r="H103" s="42">
        <v>0</v>
      </c>
      <c r="I103" s="42">
        <v>14</v>
      </c>
      <c r="J103" s="42">
        <v>55</v>
      </c>
      <c r="K103" s="43">
        <v>685</v>
      </c>
      <c r="L103" s="42">
        <v>3.55</v>
      </c>
    </row>
    <row r="104" spans="1:12" ht="14.5" x14ac:dyDescent="0.35">
      <c r="A104" s="22"/>
      <c r="B104" s="14"/>
      <c r="C104" s="10"/>
      <c r="D104" s="7" t="s">
        <v>23</v>
      </c>
      <c r="E104" s="41" t="s">
        <v>39</v>
      </c>
      <c r="F104" s="42">
        <v>37</v>
      </c>
      <c r="G104" s="42">
        <v>3</v>
      </c>
      <c r="H104" s="42">
        <v>0</v>
      </c>
      <c r="I104" s="42">
        <v>19</v>
      </c>
      <c r="J104" s="42">
        <v>88</v>
      </c>
      <c r="K104" s="43"/>
      <c r="L104" s="42">
        <v>2.1</v>
      </c>
    </row>
    <row r="105" spans="1:12" ht="14.5" x14ac:dyDescent="0.35">
      <c r="A105" s="22"/>
      <c r="B105" s="14"/>
      <c r="C105" s="10"/>
      <c r="D105" s="7" t="s">
        <v>24</v>
      </c>
      <c r="E105" s="41" t="s">
        <v>41</v>
      </c>
      <c r="F105" s="42">
        <v>100</v>
      </c>
      <c r="G105" s="42">
        <v>0</v>
      </c>
      <c r="H105" s="42">
        <v>0</v>
      </c>
      <c r="I105" s="42">
        <v>10</v>
      </c>
      <c r="J105" s="42">
        <v>44</v>
      </c>
      <c r="K105" s="43"/>
      <c r="L105" s="42">
        <v>29.18</v>
      </c>
    </row>
    <row r="106" spans="1:12" ht="14.5" x14ac:dyDescent="0.35">
      <c r="A106" s="22"/>
      <c r="B106" s="14"/>
      <c r="C106" s="10"/>
      <c r="D106" s="50" t="s">
        <v>23</v>
      </c>
      <c r="E106" s="41" t="s">
        <v>40</v>
      </c>
      <c r="F106" s="42">
        <v>20</v>
      </c>
      <c r="G106" s="42">
        <v>2</v>
      </c>
      <c r="H106" s="42">
        <v>0</v>
      </c>
      <c r="I106" s="42">
        <v>8</v>
      </c>
      <c r="J106" s="42">
        <v>39</v>
      </c>
      <c r="K106" s="43"/>
      <c r="L106" s="42">
        <v>1.2</v>
      </c>
    </row>
    <row r="107" spans="1:12" ht="14.5" x14ac:dyDescent="0.35">
      <c r="A107" s="22"/>
      <c r="B107" s="14"/>
      <c r="C107" s="10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5" x14ac:dyDescent="0.35">
      <c r="A108" s="23"/>
      <c r="B108" s="16"/>
      <c r="C108" s="8"/>
      <c r="D108" s="17" t="s">
        <v>33</v>
      </c>
      <c r="E108" s="9"/>
      <c r="F108" s="18">
        <f>SUM(F101:F107)</f>
        <v>557</v>
      </c>
      <c r="G108" s="18">
        <f t="shared" ref="G108:L108" si="20">SUM(G101:G107)</f>
        <v>19</v>
      </c>
      <c r="H108" s="18">
        <f t="shared" si="20"/>
        <v>18</v>
      </c>
      <c r="I108" s="18">
        <f t="shared" si="20"/>
        <v>85</v>
      </c>
      <c r="J108" s="18">
        <f t="shared" si="20"/>
        <v>582</v>
      </c>
      <c r="K108" s="18"/>
      <c r="L108" s="18">
        <f t="shared" si="20"/>
        <v>163.22999999999999</v>
      </c>
    </row>
    <row r="109" spans="1:12" ht="14.5" x14ac:dyDescent="0.35">
      <c r="A109" s="25">
        <f>A101</f>
        <v>2</v>
      </c>
      <c r="B109" s="12">
        <f>B101</f>
        <v>7</v>
      </c>
      <c r="C109" s="54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5" x14ac:dyDescent="0.35">
      <c r="A110" s="22"/>
      <c r="B110" s="14"/>
      <c r="C110" s="10"/>
      <c r="D110" s="7" t="s">
        <v>27</v>
      </c>
      <c r="E110" s="41" t="s">
        <v>46</v>
      </c>
      <c r="F110" s="42">
        <v>230</v>
      </c>
      <c r="G110" s="42">
        <v>4</v>
      </c>
      <c r="H110" s="42">
        <v>7</v>
      </c>
      <c r="I110" s="42">
        <v>13</v>
      </c>
      <c r="J110" s="42">
        <v>135</v>
      </c>
      <c r="K110" s="43">
        <v>139</v>
      </c>
      <c r="L110" s="42">
        <v>63.15</v>
      </c>
    </row>
    <row r="111" spans="1:12" ht="14.5" x14ac:dyDescent="0.35">
      <c r="A111" s="22"/>
      <c r="B111" s="14"/>
      <c r="C111" s="10"/>
      <c r="D111" s="7" t="s">
        <v>28</v>
      </c>
      <c r="E111" s="41" t="s">
        <v>80</v>
      </c>
      <c r="F111" s="42">
        <v>110</v>
      </c>
      <c r="G111" s="42">
        <v>11</v>
      </c>
      <c r="H111" s="42">
        <v>10</v>
      </c>
      <c r="I111" s="42">
        <v>9</v>
      </c>
      <c r="J111" s="42">
        <v>169</v>
      </c>
      <c r="K111" s="43">
        <v>423</v>
      </c>
      <c r="L111" s="42">
        <v>113</v>
      </c>
    </row>
    <row r="112" spans="1:12" ht="14.5" x14ac:dyDescent="0.35">
      <c r="A112" s="22"/>
      <c r="B112" s="14"/>
      <c r="C112" s="10"/>
      <c r="D112" s="7" t="s">
        <v>29</v>
      </c>
      <c r="E112" s="41" t="s">
        <v>62</v>
      </c>
      <c r="F112" s="42">
        <v>180</v>
      </c>
      <c r="G112" s="42">
        <v>4</v>
      </c>
      <c r="H112" s="42">
        <v>6</v>
      </c>
      <c r="I112" s="42">
        <v>35</v>
      </c>
      <c r="J112" s="42">
        <v>203</v>
      </c>
      <c r="K112" s="43">
        <v>508</v>
      </c>
      <c r="L112" s="42">
        <v>21.6</v>
      </c>
    </row>
    <row r="113" spans="1:12" ht="14.5" x14ac:dyDescent="0.35">
      <c r="A113" s="22"/>
      <c r="B113" s="14"/>
      <c r="C113" s="10"/>
      <c r="D113" s="7" t="s">
        <v>30</v>
      </c>
      <c r="E113" s="41" t="s">
        <v>81</v>
      </c>
      <c r="F113" s="42">
        <v>200</v>
      </c>
      <c r="G113" s="42">
        <v>0</v>
      </c>
      <c r="H113" s="42">
        <v>0</v>
      </c>
      <c r="I113" s="42">
        <v>14</v>
      </c>
      <c r="J113" s="42">
        <v>56</v>
      </c>
      <c r="K113" s="43">
        <v>374</v>
      </c>
      <c r="L113" s="42">
        <v>30.2</v>
      </c>
    </row>
    <row r="114" spans="1:12" ht="14.5" x14ac:dyDescent="0.35">
      <c r="A114" s="22"/>
      <c r="B114" s="14"/>
      <c r="C114" s="10"/>
      <c r="D114" s="7" t="s">
        <v>31</v>
      </c>
      <c r="E114" s="41" t="s">
        <v>39</v>
      </c>
      <c r="F114" s="42">
        <v>50</v>
      </c>
      <c r="G114" s="42">
        <v>4</v>
      </c>
      <c r="H114" s="42">
        <v>0</v>
      </c>
      <c r="I114" s="42">
        <v>24</v>
      </c>
      <c r="J114" s="42">
        <v>112</v>
      </c>
      <c r="K114" s="43"/>
      <c r="L114" s="42">
        <v>2.8</v>
      </c>
    </row>
    <row r="115" spans="1:12" ht="14.5" x14ac:dyDescent="0.35">
      <c r="A115" s="22"/>
      <c r="B115" s="14"/>
      <c r="C115" s="10"/>
      <c r="D115" s="7" t="s">
        <v>32</v>
      </c>
      <c r="E115" s="41" t="s">
        <v>40</v>
      </c>
      <c r="F115" s="42">
        <v>25</v>
      </c>
      <c r="G115" s="42">
        <v>2</v>
      </c>
      <c r="H115" s="42">
        <v>0</v>
      </c>
      <c r="I115" s="42">
        <v>9</v>
      </c>
      <c r="J115" s="42">
        <v>48</v>
      </c>
      <c r="K115" s="43"/>
      <c r="L115" s="42">
        <v>1.5</v>
      </c>
    </row>
    <row r="116" spans="1:12" ht="14.5" x14ac:dyDescent="0.35">
      <c r="A116" s="22"/>
      <c r="B116" s="14"/>
      <c r="C116" s="10"/>
      <c r="D116" s="52" t="s">
        <v>63</v>
      </c>
      <c r="E116" s="41" t="s">
        <v>82</v>
      </c>
      <c r="F116" s="42">
        <v>65</v>
      </c>
      <c r="G116" s="42">
        <v>0</v>
      </c>
      <c r="H116" s="42">
        <v>1</v>
      </c>
      <c r="I116" s="42">
        <v>10</v>
      </c>
      <c r="J116" s="42">
        <v>55</v>
      </c>
      <c r="K116" s="43">
        <v>3</v>
      </c>
      <c r="L116" s="42">
        <v>16.25</v>
      </c>
    </row>
    <row r="117" spans="1:12" ht="14.5" x14ac:dyDescent="0.35">
      <c r="A117" s="22"/>
      <c r="B117" s="14"/>
      <c r="C117" s="10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5" x14ac:dyDescent="0.35">
      <c r="A118" s="23"/>
      <c r="B118" s="16"/>
      <c r="C118" s="8"/>
      <c r="D118" s="17" t="s">
        <v>33</v>
      </c>
      <c r="E118" s="9"/>
      <c r="F118" s="18">
        <f>SUM(F110:F117)</f>
        <v>860</v>
      </c>
      <c r="G118" s="18">
        <f t="shared" ref="G118:L118" si="21">SUM(G110:G117)</f>
        <v>25</v>
      </c>
      <c r="H118" s="18">
        <f t="shared" si="21"/>
        <v>24</v>
      </c>
      <c r="I118" s="18">
        <f t="shared" si="21"/>
        <v>114</v>
      </c>
      <c r="J118" s="18">
        <f t="shared" si="21"/>
        <v>778</v>
      </c>
      <c r="K118" s="18"/>
      <c r="L118" s="18">
        <f t="shared" si="21"/>
        <v>248.5</v>
      </c>
    </row>
    <row r="119" spans="1:12" ht="14.5" x14ac:dyDescent="0.25">
      <c r="A119" s="28">
        <f>A101</f>
        <v>2</v>
      </c>
      <c r="B119" s="29">
        <f>B101</f>
        <v>7</v>
      </c>
      <c r="C119" s="62" t="s">
        <v>4</v>
      </c>
      <c r="D119" s="63"/>
      <c r="E119" s="30"/>
      <c r="F119" s="31">
        <f>F108+F118</f>
        <v>1417</v>
      </c>
      <c r="G119" s="31">
        <f t="shared" ref="G119:L119" si="22">G108+G118</f>
        <v>44</v>
      </c>
      <c r="H119" s="31">
        <f t="shared" si="22"/>
        <v>42</v>
      </c>
      <c r="I119" s="31">
        <f t="shared" si="22"/>
        <v>199</v>
      </c>
      <c r="J119" s="31">
        <f t="shared" si="22"/>
        <v>1360</v>
      </c>
      <c r="K119" s="31"/>
      <c r="L119" s="31">
        <f t="shared" si="22"/>
        <v>411.73</v>
      </c>
    </row>
    <row r="120" spans="1:12" ht="14.5" x14ac:dyDescent="0.35">
      <c r="A120" s="13">
        <v>2</v>
      </c>
      <c r="B120" s="14">
        <v>8</v>
      </c>
      <c r="C120" s="21" t="s">
        <v>20</v>
      </c>
      <c r="D120" s="5" t="s">
        <v>21</v>
      </c>
      <c r="E120" s="38" t="s">
        <v>100</v>
      </c>
      <c r="F120" s="39">
        <v>300</v>
      </c>
      <c r="G120" s="39">
        <v>14</v>
      </c>
      <c r="H120" s="39">
        <v>18</v>
      </c>
      <c r="I120" s="39">
        <v>43</v>
      </c>
      <c r="J120" s="39">
        <v>395</v>
      </c>
      <c r="K120" s="39" t="s">
        <v>101</v>
      </c>
      <c r="L120" s="39">
        <v>140.44999999999999</v>
      </c>
    </row>
    <row r="121" spans="1:12" ht="14.5" x14ac:dyDescent="0.35">
      <c r="A121" s="13"/>
      <c r="B121" s="14"/>
      <c r="C121" s="10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4.5" x14ac:dyDescent="0.35">
      <c r="A122" s="13"/>
      <c r="B122" s="14"/>
      <c r="C122" s="10"/>
      <c r="D122" s="7" t="s">
        <v>22</v>
      </c>
      <c r="E122" s="41" t="s">
        <v>55</v>
      </c>
      <c r="F122" s="42">
        <v>200</v>
      </c>
      <c r="G122" s="42">
        <v>0</v>
      </c>
      <c r="H122" s="42">
        <v>0</v>
      </c>
      <c r="I122" s="42">
        <v>14</v>
      </c>
      <c r="J122" s="42">
        <v>56</v>
      </c>
      <c r="K122" s="43">
        <v>700</v>
      </c>
      <c r="L122" s="42">
        <v>22.15</v>
      </c>
    </row>
    <row r="123" spans="1:12" ht="14.5" x14ac:dyDescent="0.35">
      <c r="A123" s="13"/>
      <c r="B123" s="14"/>
      <c r="C123" s="10"/>
      <c r="D123" s="7" t="s">
        <v>23</v>
      </c>
      <c r="E123" s="41" t="s">
        <v>39</v>
      </c>
      <c r="F123" s="42">
        <v>37</v>
      </c>
      <c r="G123" s="42">
        <v>3</v>
      </c>
      <c r="H123" s="42">
        <v>0</v>
      </c>
      <c r="I123" s="42">
        <v>19</v>
      </c>
      <c r="J123" s="42">
        <v>88</v>
      </c>
      <c r="K123" s="43"/>
      <c r="L123" s="42">
        <v>2.1</v>
      </c>
    </row>
    <row r="124" spans="1:12" ht="14.5" x14ac:dyDescent="0.35">
      <c r="A124" s="13"/>
      <c r="B124" s="14"/>
      <c r="C124" s="10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4.5" x14ac:dyDescent="0.35">
      <c r="A125" s="13"/>
      <c r="B125" s="14"/>
      <c r="C125" s="10"/>
      <c r="D125" s="6" t="s">
        <v>23</v>
      </c>
      <c r="E125" s="41" t="s">
        <v>40</v>
      </c>
      <c r="F125" s="42">
        <v>20</v>
      </c>
      <c r="G125" s="42">
        <v>2</v>
      </c>
      <c r="H125" s="42">
        <v>0</v>
      </c>
      <c r="I125" s="42">
        <v>8</v>
      </c>
      <c r="J125" s="42">
        <v>39</v>
      </c>
      <c r="K125" s="43"/>
      <c r="L125" s="42">
        <v>1.2</v>
      </c>
    </row>
    <row r="126" spans="1:12" ht="14.5" x14ac:dyDescent="0.35">
      <c r="A126" s="13"/>
      <c r="B126" s="14"/>
      <c r="C126" s="10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5" x14ac:dyDescent="0.35">
      <c r="A127" s="15"/>
      <c r="B127" s="16"/>
      <c r="C127" s="8"/>
      <c r="D127" s="17" t="s">
        <v>33</v>
      </c>
      <c r="E127" s="9"/>
      <c r="F127" s="18">
        <f>SUM(F120:F126)</f>
        <v>557</v>
      </c>
      <c r="G127" s="18">
        <f t="shared" ref="G127:L127" si="23">SUM(G120:G126)</f>
        <v>19</v>
      </c>
      <c r="H127" s="18">
        <f t="shared" si="23"/>
        <v>18</v>
      </c>
      <c r="I127" s="18">
        <f t="shared" si="23"/>
        <v>84</v>
      </c>
      <c r="J127" s="18">
        <f t="shared" si="23"/>
        <v>578</v>
      </c>
      <c r="K127" s="18"/>
      <c r="L127" s="18">
        <f t="shared" si="23"/>
        <v>165.89999999999998</v>
      </c>
    </row>
    <row r="128" spans="1:12" ht="14.5" x14ac:dyDescent="0.35">
      <c r="A128" s="12">
        <f>A120</f>
        <v>2</v>
      </c>
      <c r="B128" s="12">
        <f>B120</f>
        <v>8</v>
      </c>
      <c r="C128" s="54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5" x14ac:dyDescent="0.35">
      <c r="A129" s="13"/>
      <c r="B129" s="14"/>
      <c r="C129" s="10"/>
      <c r="D129" s="7" t="s">
        <v>27</v>
      </c>
      <c r="E129" s="41" t="s">
        <v>76</v>
      </c>
      <c r="F129" s="42">
        <v>240</v>
      </c>
      <c r="G129" s="42">
        <v>6</v>
      </c>
      <c r="H129" s="42">
        <v>9</v>
      </c>
      <c r="I129" s="42">
        <v>17</v>
      </c>
      <c r="J129" s="42">
        <v>170</v>
      </c>
      <c r="K129" s="43">
        <v>110</v>
      </c>
      <c r="L129" s="42">
        <v>58.25</v>
      </c>
    </row>
    <row r="130" spans="1:12" ht="14.5" x14ac:dyDescent="0.35">
      <c r="A130" s="13"/>
      <c r="B130" s="14"/>
      <c r="C130" s="10"/>
      <c r="D130" s="7" t="s">
        <v>28</v>
      </c>
      <c r="E130" s="41" t="s">
        <v>72</v>
      </c>
      <c r="F130" s="42">
        <v>110</v>
      </c>
      <c r="G130" s="42">
        <v>7</v>
      </c>
      <c r="H130" s="42">
        <v>7</v>
      </c>
      <c r="I130" s="42">
        <v>8</v>
      </c>
      <c r="J130" s="42">
        <v>124</v>
      </c>
      <c r="K130" s="43">
        <v>451</v>
      </c>
      <c r="L130" s="42">
        <v>100.85</v>
      </c>
    </row>
    <row r="131" spans="1:12" ht="14.5" x14ac:dyDescent="0.35">
      <c r="A131" s="13"/>
      <c r="B131" s="14"/>
      <c r="C131" s="10"/>
      <c r="D131" s="7" t="s">
        <v>29</v>
      </c>
      <c r="E131" s="41" t="s">
        <v>47</v>
      </c>
      <c r="F131" s="42">
        <v>200</v>
      </c>
      <c r="G131" s="42">
        <v>6</v>
      </c>
      <c r="H131" s="42">
        <v>11</v>
      </c>
      <c r="I131" s="56">
        <v>44</v>
      </c>
      <c r="J131" s="42">
        <v>299</v>
      </c>
      <c r="K131" s="43">
        <v>516</v>
      </c>
      <c r="L131" s="42">
        <v>25.9</v>
      </c>
    </row>
    <row r="132" spans="1:12" ht="14.5" x14ac:dyDescent="0.35">
      <c r="A132" s="13"/>
      <c r="B132" s="14"/>
      <c r="C132" s="10"/>
      <c r="D132" s="7" t="s">
        <v>30</v>
      </c>
      <c r="E132" s="41" t="s">
        <v>60</v>
      </c>
      <c r="F132" s="42">
        <v>200</v>
      </c>
      <c r="G132" s="42">
        <v>0</v>
      </c>
      <c r="H132" s="42">
        <v>0</v>
      </c>
      <c r="I132" s="42">
        <v>14</v>
      </c>
      <c r="J132" s="42">
        <v>56</v>
      </c>
      <c r="K132" s="43">
        <v>349</v>
      </c>
      <c r="L132" s="42">
        <v>13.65</v>
      </c>
    </row>
    <row r="133" spans="1:12" ht="14.5" x14ac:dyDescent="0.35">
      <c r="A133" s="13"/>
      <c r="B133" s="14"/>
      <c r="C133" s="10"/>
      <c r="D133" s="7" t="s">
        <v>31</v>
      </c>
      <c r="E133" s="41" t="s">
        <v>39</v>
      </c>
      <c r="F133" s="42">
        <v>50</v>
      </c>
      <c r="G133" s="42">
        <v>4</v>
      </c>
      <c r="H133" s="42">
        <v>0</v>
      </c>
      <c r="I133" s="42">
        <v>24</v>
      </c>
      <c r="J133" s="42">
        <v>112</v>
      </c>
      <c r="K133" s="43"/>
      <c r="L133" s="42">
        <v>2.8</v>
      </c>
    </row>
    <row r="134" spans="1:12" ht="14.5" x14ac:dyDescent="0.35">
      <c r="A134" s="13"/>
      <c r="B134" s="14"/>
      <c r="C134" s="10"/>
      <c r="D134" s="7" t="s">
        <v>32</v>
      </c>
      <c r="E134" s="41" t="s">
        <v>40</v>
      </c>
      <c r="F134" s="42">
        <v>25</v>
      </c>
      <c r="G134" s="42">
        <v>2</v>
      </c>
      <c r="H134" s="42">
        <v>0</v>
      </c>
      <c r="I134" s="42">
        <v>9</v>
      </c>
      <c r="J134" s="42">
        <v>48</v>
      </c>
      <c r="K134" s="43"/>
      <c r="L134" s="42">
        <v>1.5</v>
      </c>
    </row>
    <row r="135" spans="1:12" ht="14.5" x14ac:dyDescent="0.35">
      <c r="A135" s="13"/>
      <c r="B135" s="14"/>
      <c r="C135" s="10"/>
      <c r="D135" s="52" t="s">
        <v>79</v>
      </c>
      <c r="E135" s="41" t="s">
        <v>41</v>
      </c>
      <c r="F135" s="42">
        <v>100</v>
      </c>
      <c r="G135" s="42">
        <v>0</v>
      </c>
      <c r="H135" s="42">
        <v>0</v>
      </c>
      <c r="I135" s="42">
        <v>10</v>
      </c>
      <c r="J135" s="42">
        <v>44</v>
      </c>
      <c r="K135" s="43"/>
      <c r="L135" s="42">
        <v>45.05</v>
      </c>
    </row>
    <row r="136" spans="1:12" ht="14.5" x14ac:dyDescent="0.35">
      <c r="A136" s="13"/>
      <c r="B136" s="14"/>
      <c r="C136" s="10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5" x14ac:dyDescent="0.35">
      <c r="A137" s="15"/>
      <c r="B137" s="16"/>
      <c r="C137" s="8"/>
      <c r="D137" s="17" t="s">
        <v>33</v>
      </c>
      <c r="E137" s="9"/>
      <c r="F137" s="18">
        <f>SUM(F128:F136)</f>
        <v>925</v>
      </c>
      <c r="G137" s="18">
        <f t="shared" ref="G137:L137" si="24">SUM(G128:G136)</f>
        <v>25</v>
      </c>
      <c r="H137" s="18">
        <f t="shared" si="24"/>
        <v>27</v>
      </c>
      <c r="I137" s="18">
        <f t="shared" si="24"/>
        <v>126</v>
      </c>
      <c r="J137" s="18">
        <f t="shared" si="24"/>
        <v>853</v>
      </c>
      <c r="K137" s="18"/>
      <c r="L137" s="18">
        <f t="shared" si="24"/>
        <v>248</v>
      </c>
    </row>
    <row r="138" spans="1:12" ht="14.5" x14ac:dyDescent="0.25">
      <c r="A138" s="32">
        <f>A120</f>
        <v>2</v>
      </c>
      <c r="B138" s="32">
        <f>B120</f>
        <v>8</v>
      </c>
      <c r="C138" s="62" t="s">
        <v>4</v>
      </c>
      <c r="D138" s="63"/>
      <c r="E138" s="30"/>
      <c r="F138" s="31">
        <f>F127+F137</f>
        <v>1482</v>
      </c>
      <c r="G138" s="31">
        <f t="shared" ref="G138:L138" si="25">G127+G137</f>
        <v>44</v>
      </c>
      <c r="H138" s="31">
        <f t="shared" si="25"/>
        <v>45</v>
      </c>
      <c r="I138" s="31">
        <f t="shared" si="25"/>
        <v>210</v>
      </c>
      <c r="J138" s="31">
        <f t="shared" si="25"/>
        <v>1431</v>
      </c>
      <c r="K138" s="31"/>
      <c r="L138" s="31">
        <f t="shared" si="25"/>
        <v>413.9</v>
      </c>
    </row>
    <row r="139" spans="1:12" ht="25" x14ac:dyDescent="0.35">
      <c r="A139" s="19">
        <v>2</v>
      </c>
      <c r="B139" s="20">
        <v>9</v>
      </c>
      <c r="C139" s="21" t="s">
        <v>20</v>
      </c>
      <c r="D139" s="5" t="s">
        <v>21</v>
      </c>
      <c r="E139" s="38" t="s">
        <v>102</v>
      </c>
      <c r="F139" s="39">
        <v>308</v>
      </c>
      <c r="G139" s="39">
        <v>15</v>
      </c>
      <c r="H139" s="39">
        <v>19</v>
      </c>
      <c r="I139" s="39">
        <v>41</v>
      </c>
      <c r="J139" s="39">
        <v>393</v>
      </c>
      <c r="K139" s="58" t="s">
        <v>103</v>
      </c>
      <c r="L139" s="39">
        <v>147.94999999999999</v>
      </c>
    </row>
    <row r="140" spans="1:12" ht="14.5" x14ac:dyDescent="0.35">
      <c r="A140" s="22"/>
      <c r="B140" s="14"/>
      <c r="C140" s="10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4.5" x14ac:dyDescent="0.35">
      <c r="A141" s="22"/>
      <c r="B141" s="14"/>
      <c r="C141" s="10"/>
      <c r="D141" s="7" t="s">
        <v>22</v>
      </c>
      <c r="E141" s="41" t="s">
        <v>56</v>
      </c>
      <c r="F141" s="42">
        <v>200</v>
      </c>
      <c r="G141" s="42">
        <v>0</v>
      </c>
      <c r="H141" s="42">
        <v>0</v>
      </c>
      <c r="I141" s="42">
        <v>16</v>
      </c>
      <c r="J141" s="42">
        <v>64</v>
      </c>
      <c r="K141" s="43">
        <v>705</v>
      </c>
      <c r="L141" s="42">
        <v>13.7</v>
      </c>
    </row>
    <row r="142" spans="1:12" ht="15.75" customHeight="1" x14ac:dyDescent="0.35">
      <c r="A142" s="22"/>
      <c r="B142" s="14"/>
      <c r="C142" s="10"/>
      <c r="D142" s="7" t="s">
        <v>23</v>
      </c>
      <c r="E142" s="41" t="s">
        <v>39</v>
      </c>
      <c r="F142" s="42">
        <v>37</v>
      </c>
      <c r="G142" s="42">
        <v>3</v>
      </c>
      <c r="H142" s="42">
        <v>0</v>
      </c>
      <c r="I142" s="42">
        <v>19</v>
      </c>
      <c r="J142" s="42">
        <v>88</v>
      </c>
      <c r="K142" s="43"/>
      <c r="L142" s="42">
        <v>2.1</v>
      </c>
    </row>
    <row r="143" spans="1:12" ht="14.5" x14ac:dyDescent="0.35">
      <c r="A143" s="22"/>
      <c r="B143" s="14"/>
      <c r="C143" s="10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4.5" x14ac:dyDescent="0.35">
      <c r="A144" s="22"/>
      <c r="B144" s="14"/>
      <c r="C144" s="10"/>
      <c r="D144" s="6" t="s">
        <v>23</v>
      </c>
      <c r="E144" s="41" t="s">
        <v>40</v>
      </c>
      <c r="F144" s="42">
        <v>20</v>
      </c>
      <c r="G144" s="42">
        <v>2</v>
      </c>
      <c r="H144" s="42">
        <v>0</v>
      </c>
      <c r="I144" s="42">
        <v>8</v>
      </c>
      <c r="J144" s="42">
        <v>39</v>
      </c>
      <c r="K144" s="43"/>
      <c r="L144" s="42">
        <v>1.2</v>
      </c>
    </row>
    <row r="145" spans="1:12" ht="14.5" x14ac:dyDescent="0.35">
      <c r="A145" s="22"/>
      <c r="B145" s="14"/>
      <c r="C145" s="10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5" x14ac:dyDescent="0.35">
      <c r="A146" s="23"/>
      <c r="B146" s="16"/>
      <c r="C146" s="8"/>
      <c r="D146" s="17" t="s">
        <v>33</v>
      </c>
      <c r="E146" s="9"/>
      <c r="F146" s="18">
        <f>SUM(F139:F145)</f>
        <v>565</v>
      </c>
      <c r="G146" s="18">
        <f t="shared" ref="G146:L146" si="26">SUM(G139:G145)</f>
        <v>20</v>
      </c>
      <c r="H146" s="18">
        <f t="shared" si="26"/>
        <v>19</v>
      </c>
      <c r="I146" s="18">
        <f t="shared" si="26"/>
        <v>84</v>
      </c>
      <c r="J146" s="18">
        <f t="shared" si="26"/>
        <v>584</v>
      </c>
      <c r="K146" s="18"/>
      <c r="L146" s="18">
        <f t="shared" si="26"/>
        <v>164.94999999999996</v>
      </c>
    </row>
    <row r="147" spans="1:12" ht="14.5" x14ac:dyDescent="0.35">
      <c r="A147" s="25">
        <f>A139</f>
        <v>2</v>
      </c>
      <c r="B147" s="12">
        <f>B139</f>
        <v>9</v>
      </c>
      <c r="C147" s="54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5" x14ac:dyDescent="0.35">
      <c r="A148" s="22"/>
      <c r="B148" s="14"/>
      <c r="C148" s="10"/>
      <c r="D148" s="7" t="s">
        <v>27</v>
      </c>
      <c r="E148" s="41" t="s">
        <v>83</v>
      </c>
      <c r="F148" s="42">
        <v>243</v>
      </c>
      <c r="G148" s="42">
        <v>9</v>
      </c>
      <c r="H148" s="42">
        <v>8</v>
      </c>
      <c r="I148" s="42">
        <v>26</v>
      </c>
      <c r="J148" s="42">
        <v>220</v>
      </c>
      <c r="K148" s="43">
        <v>124</v>
      </c>
      <c r="L148" s="42">
        <v>66.05</v>
      </c>
    </row>
    <row r="149" spans="1:12" ht="14.5" x14ac:dyDescent="0.35">
      <c r="A149" s="22"/>
      <c r="B149" s="14"/>
      <c r="C149" s="10"/>
      <c r="D149" s="7" t="s">
        <v>28</v>
      </c>
      <c r="E149" s="41" t="s">
        <v>84</v>
      </c>
      <c r="F149" s="42">
        <v>200</v>
      </c>
      <c r="G149" s="42">
        <v>10</v>
      </c>
      <c r="H149" s="42">
        <v>16</v>
      </c>
      <c r="I149" s="42">
        <v>34</v>
      </c>
      <c r="J149" s="42">
        <v>319</v>
      </c>
      <c r="K149" s="43">
        <v>443</v>
      </c>
      <c r="L149" s="42">
        <v>105.25</v>
      </c>
    </row>
    <row r="150" spans="1:12" ht="14.5" x14ac:dyDescent="0.35">
      <c r="A150" s="22"/>
      <c r="B150" s="14"/>
      <c r="C150" s="10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5" x14ac:dyDescent="0.35">
      <c r="A151" s="22"/>
      <c r="B151" s="14"/>
      <c r="C151" s="10"/>
      <c r="D151" s="7" t="s">
        <v>30</v>
      </c>
      <c r="E151" s="41" t="s">
        <v>85</v>
      </c>
      <c r="F151" s="42">
        <v>200</v>
      </c>
      <c r="G151" s="42">
        <v>0</v>
      </c>
      <c r="H151" s="42">
        <v>0</v>
      </c>
      <c r="I151" s="42">
        <v>14</v>
      </c>
      <c r="J151" s="42">
        <v>56</v>
      </c>
      <c r="K151" s="43">
        <v>592</v>
      </c>
      <c r="L151" s="42">
        <v>25.95</v>
      </c>
    </row>
    <row r="152" spans="1:12" ht="14.5" x14ac:dyDescent="0.35">
      <c r="A152" s="22"/>
      <c r="B152" s="14"/>
      <c r="C152" s="10"/>
      <c r="D152" s="7" t="s">
        <v>31</v>
      </c>
      <c r="E152" s="41" t="s">
        <v>39</v>
      </c>
      <c r="F152" s="42">
        <v>50</v>
      </c>
      <c r="G152" s="42">
        <v>4</v>
      </c>
      <c r="H152" s="42">
        <v>0</v>
      </c>
      <c r="I152" s="42">
        <v>24</v>
      </c>
      <c r="J152" s="42">
        <v>112</v>
      </c>
      <c r="K152" s="43"/>
      <c r="L152" s="42">
        <v>2.8</v>
      </c>
    </row>
    <row r="153" spans="1:12" ht="14.5" x14ac:dyDescent="0.35">
      <c r="A153" s="22"/>
      <c r="B153" s="14"/>
      <c r="C153" s="10"/>
      <c r="D153" s="7" t="s">
        <v>32</v>
      </c>
      <c r="E153" s="41" t="s">
        <v>40</v>
      </c>
      <c r="F153" s="42">
        <v>25</v>
      </c>
      <c r="G153" s="42">
        <v>2</v>
      </c>
      <c r="H153" s="42">
        <v>0</v>
      </c>
      <c r="I153" s="42">
        <v>9</v>
      </c>
      <c r="J153" s="42">
        <v>48</v>
      </c>
      <c r="K153" s="43"/>
      <c r="L153" s="42">
        <v>1.5</v>
      </c>
    </row>
    <row r="154" spans="1:12" ht="29" x14ac:dyDescent="0.35">
      <c r="A154" s="22"/>
      <c r="B154" s="14"/>
      <c r="C154" s="10"/>
      <c r="D154" s="53" t="s">
        <v>74</v>
      </c>
      <c r="E154" s="41" t="s">
        <v>75</v>
      </c>
      <c r="F154" s="42">
        <v>200</v>
      </c>
      <c r="G154" s="42">
        <v>3</v>
      </c>
      <c r="H154" s="42">
        <v>2</v>
      </c>
      <c r="I154" s="42">
        <v>15</v>
      </c>
      <c r="J154" s="42">
        <v>87</v>
      </c>
      <c r="K154" s="43"/>
      <c r="L154" s="42">
        <v>46.13</v>
      </c>
    </row>
    <row r="155" spans="1:12" ht="14.5" x14ac:dyDescent="0.35">
      <c r="A155" s="22"/>
      <c r="B155" s="14"/>
      <c r="C155" s="10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5" x14ac:dyDescent="0.35">
      <c r="A156" s="23"/>
      <c r="B156" s="16"/>
      <c r="C156" s="8"/>
      <c r="D156" s="17" t="s">
        <v>33</v>
      </c>
      <c r="E156" s="9"/>
      <c r="F156" s="18">
        <f>SUM(F147:F155)</f>
        <v>918</v>
      </c>
      <c r="G156" s="18">
        <f t="shared" ref="G156:L156" si="27">SUM(G147:G155)</f>
        <v>28</v>
      </c>
      <c r="H156" s="18">
        <f t="shared" si="27"/>
        <v>26</v>
      </c>
      <c r="I156" s="18">
        <f t="shared" si="27"/>
        <v>122</v>
      </c>
      <c r="J156" s="18">
        <f t="shared" si="27"/>
        <v>842</v>
      </c>
      <c r="K156" s="18">
        <f t="shared" si="27"/>
        <v>1159</v>
      </c>
      <c r="L156" s="18">
        <f t="shared" si="27"/>
        <v>247.68</v>
      </c>
    </row>
    <row r="157" spans="1:12" ht="14.5" x14ac:dyDescent="0.25">
      <c r="A157" s="28">
        <f>A139</f>
        <v>2</v>
      </c>
      <c r="B157" s="29">
        <f>B139</f>
        <v>9</v>
      </c>
      <c r="C157" s="62" t="s">
        <v>4</v>
      </c>
      <c r="D157" s="63"/>
      <c r="E157" s="30"/>
      <c r="F157" s="31">
        <f>F146+F156</f>
        <v>1483</v>
      </c>
      <c r="G157" s="31">
        <f t="shared" ref="G157:L157" si="28">G146+G156</f>
        <v>48</v>
      </c>
      <c r="H157" s="31">
        <f t="shared" si="28"/>
        <v>45</v>
      </c>
      <c r="I157" s="31">
        <f t="shared" si="28"/>
        <v>206</v>
      </c>
      <c r="J157" s="31">
        <f t="shared" si="28"/>
        <v>1426</v>
      </c>
      <c r="K157" s="31">
        <f t="shared" si="28"/>
        <v>1159</v>
      </c>
      <c r="L157" s="31">
        <f t="shared" si="28"/>
        <v>412.63</v>
      </c>
    </row>
    <row r="158" spans="1:12" ht="14.5" x14ac:dyDescent="0.35">
      <c r="A158" s="19">
        <v>2</v>
      </c>
      <c r="B158" s="20">
        <v>10</v>
      </c>
      <c r="C158" s="21" t="s">
        <v>20</v>
      </c>
      <c r="D158" s="5" t="s">
        <v>21</v>
      </c>
      <c r="E158" s="38" t="s">
        <v>104</v>
      </c>
      <c r="F158" s="39">
        <v>290</v>
      </c>
      <c r="G158" s="39">
        <v>12</v>
      </c>
      <c r="H158" s="39">
        <v>12</v>
      </c>
      <c r="I158" s="39">
        <v>34</v>
      </c>
      <c r="J158" s="39">
        <v>302</v>
      </c>
      <c r="K158" s="39" t="s">
        <v>105</v>
      </c>
      <c r="L158" s="39">
        <v>100.25</v>
      </c>
    </row>
    <row r="159" spans="1:12" ht="14.5" x14ac:dyDescent="0.35">
      <c r="A159" s="22"/>
      <c r="B159" s="14"/>
      <c r="C159" s="10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5" x14ac:dyDescent="0.35">
      <c r="A160" s="22"/>
      <c r="B160" s="14"/>
      <c r="C160" s="10"/>
      <c r="D160" s="7" t="s">
        <v>22</v>
      </c>
      <c r="E160" s="41" t="s">
        <v>53</v>
      </c>
      <c r="F160" s="42">
        <v>200</v>
      </c>
      <c r="G160" s="42">
        <v>0</v>
      </c>
      <c r="H160" s="42">
        <v>0</v>
      </c>
      <c r="I160" s="42">
        <v>14</v>
      </c>
      <c r="J160" s="42">
        <v>56</v>
      </c>
      <c r="K160" s="43">
        <v>374</v>
      </c>
      <c r="L160" s="42">
        <v>30.2</v>
      </c>
    </row>
    <row r="161" spans="1:12" ht="14.5" x14ac:dyDescent="0.35">
      <c r="A161" s="22"/>
      <c r="B161" s="14"/>
      <c r="C161" s="10"/>
      <c r="D161" s="7" t="s">
        <v>23</v>
      </c>
      <c r="E161" s="41" t="s">
        <v>39</v>
      </c>
      <c r="F161" s="42">
        <v>37</v>
      </c>
      <c r="G161" s="42">
        <v>3</v>
      </c>
      <c r="H161" s="42">
        <v>0</v>
      </c>
      <c r="I161" s="42">
        <v>19</v>
      </c>
      <c r="J161" s="42">
        <v>88</v>
      </c>
      <c r="K161" s="43"/>
      <c r="L161" s="42">
        <v>2.1</v>
      </c>
    </row>
    <row r="162" spans="1:12" ht="14.5" x14ac:dyDescent="0.35">
      <c r="A162" s="22"/>
      <c r="B162" s="14"/>
      <c r="C162" s="10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5" x14ac:dyDescent="0.35">
      <c r="A163" s="22"/>
      <c r="B163" s="14"/>
      <c r="C163" s="10"/>
      <c r="D163" s="6" t="s">
        <v>26</v>
      </c>
      <c r="E163" s="41" t="s">
        <v>57</v>
      </c>
      <c r="F163" s="42">
        <v>100</v>
      </c>
      <c r="G163" s="42">
        <v>3</v>
      </c>
      <c r="H163" s="42">
        <v>6</v>
      </c>
      <c r="I163" s="42">
        <v>8</v>
      </c>
      <c r="J163" s="42">
        <v>101</v>
      </c>
      <c r="K163" s="43">
        <v>50</v>
      </c>
      <c r="L163" s="42">
        <v>32.049999999999997</v>
      </c>
    </row>
    <row r="164" spans="1:12" ht="14.5" x14ac:dyDescent="0.35">
      <c r="A164" s="22"/>
      <c r="B164" s="14"/>
      <c r="C164" s="10"/>
      <c r="D164" s="6" t="s">
        <v>23</v>
      </c>
      <c r="E164" s="41" t="s">
        <v>40</v>
      </c>
      <c r="F164" s="42">
        <v>20</v>
      </c>
      <c r="G164" s="42">
        <v>2</v>
      </c>
      <c r="H164" s="42">
        <v>0</v>
      </c>
      <c r="I164" s="42">
        <v>8</v>
      </c>
      <c r="J164" s="42">
        <v>39</v>
      </c>
      <c r="K164" s="43"/>
      <c r="L164" s="42">
        <v>1.2</v>
      </c>
    </row>
    <row r="165" spans="1:12" ht="14.5" x14ac:dyDescent="0.35">
      <c r="A165" s="22"/>
      <c r="B165" s="14"/>
      <c r="C165" s="10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4.5" x14ac:dyDescent="0.35">
      <c r="A166" s="23"/>
      <c r="B166" s="16"/>
      <c r="C166" s="8"/>
      <c r="D166" s="17" t="s">
        <v>33</v>
      </c>
      <c r="E166" s="9"/>
      <c r="F166" s="18">
        <f>SUM(F158:F165)</f>
        <v>647</v>
      </c>
      <c r="G166" s="18">
        <f t="shared" ref="G166:L166" si="29">SUM(G158:G165)</f>
        <v>20</v>
      </c>
      <c r="H166" s="18">
        <f t="shared" si="29"/>
        <v>18</v>
      </c>
      <c r="I166" s="18">
        <f t="shared" si="29"/>
        <v>83</v>
      </c>
      <c r="J166" s="18">
        <f t="shared" si="29"/>
        <v>586</v>
      </c>
      <c r="K166" s="18"/>
      <c r="L166" s="18">
        <f t="shared" si="29"/>
        <v>165.79999999999995</v>
      </c>
    </row>
    <row r="167" spans="1:12" ht="14.5" x14ac:dyDescent="0.35">
      <c r="A167" s="25">
        <f>A158</f>
        <v>2</v>
      </c>
      <c r="B167" s="12">
        <f>B158</f>
        <v>10</v>
      </c>
      <c r="C167" s="54" t="s">
        <v>25</v>
      </c>
      <c r="D167" s="7" t="s">
        <v>26</v>
      </c>
      <c r="E167" s="41" t="s">
        <v>86</v>
      </c>
      <c r="F167" s="42">
        <v>100</v>
      </c>
      <c r="G167" s="42">
        <v>1</v>
      </c>
      <c r="H167" s="42">
        <v>1</v>
      </c>
      <c r="I167" s="42">
        <v>2</v>
      </c>
      <c r="J167" s="42">
        <v>25</v>
      </c>
      <c r="K167" s="43">
        <v>96</v>
      </c>
      <c r="L167" s="42">
        <v>50.7</v>
      </c>
    </row>
    <row r="168" spans="1:12" ht="14.5" x14ac:dyDescent="0.35">
      <c r="A168" s="22"/>
      <c r="B168" s="14"/>
      <c r="C168" s="10"/>
      <c r="D168" s="7" t="s">
        <v>27</v>
      </c>
      <c r="E168" s="41" t="s">
        <v>87</v>
      </c>
      <c r="F168" s="42">
        <v>236</v>
      </c>
      <c r="G168" s="42">
        <v>3</v>
      </c>
      <c r="H168" s="42">
        <v>7</v>
      </c>
      <c r="I168" s="42">
        <v>22</v>
      </c>
      <c r="J168" s="42">
        <v>170</v>
      </c>
      <c r="K168" s="43">
        <v>131</v>
      </c>
      <c r="L168" s="42">
        <v>58.3</v>
      </c>
    </row>
    <row r="169" spans="1:12" ht="14.5" x14ac:dyDescent="0.35">
      <c r="A169" s="22"/>
      <c r="B169" s="14"/>
      <c r="C169" s="10"/>
      <c r="D169" s="7" t="s">
        <v>28</v>
      </c>
      <c r="E169" s="41" t="s">
        <v>88</v>
      </c>
      <c r="F169" s="42">
        <v>120</v>
      </c>
      <c r="G169" s="42">
        <v>10</v>
      </c>
      <c r="H169" s="42">
        <v>10</v>
      </c>
      <c r="I169" s="42">
        <v>5</v>
      </c>
      <c r="J169" s="42">
        <v>151</v>
      </c>
      <c r="K169" s="43">
        <v>462</v>
      </c>
      <c r="L169" s="42">
        <v>98.45</v>
      </c>
    </row>
    <row r="170" spans="1:12" ht="14.5" x14ac:dyDescent="0.35">
      <c r="A170" s="22"/>
      <c r="B170" s="14"/>
      <c r="C170" s="10"/>
      <c r="D170" s="7" t="s">
        <v>29</v>
      </c>
      <c r="E170" s="41" t="s">
        <v>62</v>
      </c>
      <c r="F170" s="42">
        <v>180</v>
      </c>
      <c r="G170" s="42">
        <v>5</v>
      </c>
      <c r="H170" s="42">
        <v>6</v>
      </c>
      <c r="I170" s="42">
        <v>35</v>
      </c>
      <c r="J170" s="42">
        <v>203</v>
      </c>
      <c r="K170" s="43">
        <v>508</v>
      </c>
      <c r="L170" s="42">
        <v>21.6</v>
      </c>
    </row>
    <row r="171" spans="1:12" ht="14.5" x14ac:dyDescent="0.35">
      <c r="A171" s="22"/>
      <c r="B171" s="14"/>
      <c r="C171" s="10"/>
      <c r="D171" s="7" t="s">
        <v>30</v>
      </c>
      <c r="E171" s="41" t="s">
        <v>45</v>
      </c>
      <c r="F171" s="42">
        <v>200</v>
      </c>
      <c r="G171" s="42">
        <v>0</v>
      </c>
      <c r="H171" s="42">
        <v>0</v>
      </c>
      <c r="I171" s="42">
        <v>14</v>
      </c>
      <c r="J171" s="42">
        <v>56</v>
      </c>
      <c r="K171" s="43">
        <v>360</v>
      </c>
      <c r="L171" s="42">
        <v>14.25</v>
      </c>
    </row>
    <row r="172" spans="1:12" ht="14.5" x14ac:dyDescent="0.35">
      <c r="A172" s="22"/>
      <c r="B172" s="14"/>
      <c r="C172" s="10"/>
      <c r="D172" s="7" t="s">
        <v>31</v>
      </c>
      <c r="E172" s="41" t="s">
        <v>39</v>
      </c>
      <c r="F172" s="42">
        <v>50</v>
      </c>
      <c r="G172" s="42">
        <v>4</v>
      </c>
      <c r="H172" s="42">
        <v>0</v>
      </c>
      <c r="I172" s="42">
        <v>24</v>
      </c>
      <c r="J172" s="42">
        <v>112</v>
      </c>
      <c r="K172" s="43"/>
      <c r="L172" s="42">
        <v>2.8</v>
      </c>
    </row>
    <row r="173" spans="1:12" ht="14.5" x14ac:dyDescent="0.35">
      <c r="A173" s="22"/>
      <c r="B173" s="14"/>
      <c r="C173" s="10"/>
      <c r="D173" s="7" t="s">
        <v>32</v>
      </c>
      <c r="E173" s="41" t="s">
        <v>40</v>
      </c>
      <c r="F173" s="42">
        <v>25</v>
      </c>
      <c r="G173" s="42">
        <v>2</v>
      </c>
      <c r="H173" s="42">
        <v>0</v>
      </c>
      <c r="I173" s="42">
        <v>9</v>
      </c>
      <c r="J173" s="42">
        <v>48</v>
      </c>
      <c r="K173" s="43"/>
      <c r="L173" s="42">
        <v>1.5</v>
      </c>
    </row>
    <row r="174" spans="1:12" ht="14.5" x14ac:dyDescent="0.35">
      <c r="A174" s="22"/>
      <c r="B174" s="14"/>
      <c r="C174" s="10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5" x14ac:dyDescent="0.35">
      <c r="A175" s="22"/>
      <c r="B175" s="14"/>
      <c r="C175" s="10"/>
      <c r="D175" s="6"/>
      <c r="E175" s="41"/>
      <c r="F175" s="42"/>
      <c r="G175" s="42"/>
      <c r="H175" s="42"/>
      <c r="I175" s="42"/>
      <c r="J175" s="42"/>
      <c r="K175" s="43"/>
      <c r="L175" s="42"/>
    </row>
    <row r="176" spans="1:12" ht="14.5" x14ac:dyDescent="0.35">
      <c r="A176" s="23"/>
      <c r="B176" s="16"/>
      <c r="C176" s="8"/>
      <c r="D176" s="17" t="s">
        <v>33</v>
      </c>
      <c r="E176" s="9"/>
      <c r="F176" s="18">
        <f>SUM(F167:F175)</f>
        <v>911</v>
      </c>
      <c r="G176" s="18">
        <f t="shared" ref="G176:L176" si="30">SUM(G167:G175)</f>
        <v>25</v>
      </c>
      <c r="H176" s="18">
        <f t="shared" si="30"/>
        <v>24</v>
      </c>
      <c r="I176" s="18">
        <f t="shared" si="30"/>
        <v>111</v>
      </c>
      <c r="J176" s="18">
        <f t="shared" si="30"/>
        <v>765</v>
      </c>
      <c r="K176" s="18"/>
      <c r="L176" s="18">
        <f t="shared" si="30"/>
        <v>247.6</v>
      </c>
    </row>
    <row r="177" spans="1:12" ht="14.5" x14ac:dyDescent="0.25">
      <c r="A177" s="28">
        <f>A158</f>
        <v>2</v>
      </c>
      <c r="B177" s="29">
        <f>B158</f>
        <v>10</v>
      </c>
      <c r="C177" s="62" t="s">
        <v>4</v>
      </c>
      <c r="D177" s="63"/>
      <c r="E177" s="30"/>
      <c r="F177" s="31">
        <f>F166+F176</f>
        <v>1558</v>
      </c>
      <c r="G177" s="31">
        <f t="shared" ref="G177:L177" si="31">G166+G176</f>
        <v>45</v>
      </c>
      <c r="H177" s="31">
        <f t="shared" si="31"/>
        <v>42</v>
      </c>
      <c r="I177" s="31">
        <f t="shared" si="31"/>
        <v>194</v>
      </c>
      <c r="J177" s="31">
        <f t="shared" si="31"/>
        <v>1351</v>
      </c>
      <c r="K177" s="31"/>
      <c r="L177" s="31">
        <f t="shared" si="31"/>
        <v>413.4</v>
      </c>
    </row>
    <row r="178" spans="1:12" ht="14.5" x14ac:dyDescent="0.35">
      <c r="A178" s="19">
        <v>2</v>
      </c>
      <c r="B178" s="20">
        <v>11</v>
      </c>
      <c r="C178" s="21" t="s">
        <v>20</v>
      </c>
      <c r="D178" s="5" t="s">
        <v>21</v>
      </c>
      <c r="E178" s="41" t="s">
        <v>58</v>
      </c>
      <c r="F178" s="42">
        <v>200</v>
      </c>
      <c r="G178" s="42">
        <v>10</v>
      </c>
      <c r="H178" s="42">
        <v>12</v>
      </c>
      <c r="I178" s="42">
        <v>29</v>
      </c>
      <c r="J178" s="42">
        <v>263</v>
      </c>
      <c r="K178" s="43">
        <v>4</v>
      </c>
      <c r="L178" s="42">
        <v>38.200000000000003</v>
      </c>
    </row>
    <row r="179" spans="1:12" ht="14.5" x14ac:dyDescent="0.35">
      <c r="A179" s="22"/>
      <c r="B179" s="14"/>
      <c r="C179" s="10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4.5" x14ac:dyDescent="0.35">
      <c r="A180" s="22"/>
      <c r="B180" s="14"/>
      <c r="C180" s="10"/>
      <c r="D180" s="7" t="s">
        <v>22</v>
      </c>
      <c r="E180" s="41" t="s">
        <v>44</v>
      </c>
      <c r="F180" s="42">
        <v>200</v>
      </c>
      <c r="G180" s="42">
        <v>3</v>
      </c>
      <c r="H180" s="42">
        <v>0</v>
      </c>
      <c r="I180" s="42">
        <v>14</v>
      </c>
      <c r="J180" s="42">
        <v>68</v>
      </c>
      <c r="K180" s="43">
        <v>358</v>
      </c>
      <c r="L180" s="42">
        <v>29.3</v>
      </c>
    </row>
    <row r="181" spans="1:12" ht="14.5" x14ac:dyDescent="0.35">
      <c r="A181" s="22"/>
      <c r="B181" s="14"/>
      <c r="C181" s="10"/>
      <c r="D181" s="7" t="s">
        <v>23</v>
      </c>
      <c r="E181" s="41" t="s">
        <v>40</v>
      </c>
      <c r="F181" s="42">
        <v>20</v>
      </c>
      <c r="G181" s="42">
        <v>2</v>
      </c>
      <c r="H181" s="42">
        <v>0</v>
      </c>
      <c r="I181" s="42">
        <v>8</v>
      </c>
      <c r="J181" s="42">
        <v>39</v>
      </c>
      <c r="K181" s="43"/>
      <c r="L181" s="42">
        <v>1.2</v>
      </c>
    </row>
    <row r="182" spans="1:12" ht="14.5" x14ac:dyDescent="0.35">
      <c r="A182" s="22"/>
      <c r="B182" s="14"/>
      <c r="C182" s="10"/>
      <c r="D182" s="7" t="s">
        <v>24</v>
      </c>
      <c r="E182" s="41" t="s">
        <v>41</v>
      </c>
      <c r="F182" s="42">
        <v>100</v>
      </c>
      <c r="G182" s="42">
        <v>0</v>
      </c>
      <c r="H182" s="42">
        <v>0</v>
      </c>
      <c r="I182" s="42">
        <v>10</v>
      </c>
      <c r="J182" s="42">
        <v>44</v>
      </c>
      <c r="K182" s="43"/>
      <c r="L182" s="42">
        <v>46.65</v>
      </c>
    </row>
    <row r="183" spans="1:12" ht="14.5" x14ac:dyDescent="0.35">
      <c r="A183" s="22"/>
      <c r="B183" s="14"/>
      <c r="C183" s="10"/>
      <c r="D183" s="6" t="s">
        <v>26</v>
      </c>
      <c r="E183" s="41" t="s">
        <v>59</v>
      </c>
      <c r="F183" s="42">
        <v>70</v>
      </c>
      <c r="G183" s="42">
        <v>4</v>
      </c>
      <c r="H183" s="42">
        <v>6</v>
      </c>
      <c r="I183" s="42">
        <v>22</v>
      </c>
      <c r="J183" s="42">
        <v>163</v>
      </c>
      <c r="K183" s="43">
        <v>1</v>
      </c>
      <c r="L183" s="42">
        <v>50.65</v>
      </c>
    </row>
    <row r="184" spans="1:12" ht="14.5" x14ac:dyDescent="0.35">
      <c r="A184" s="22"/>
      <c r="B184" s="14"/>
      <c r="C184" s="10"/>
      <c r="D184" s="6"/>
      <c r="E184" s="41"/>
      <c r="F184" s="42"/>
      <c r="G184" s="42"/>
      <c r="H184" s="42"/>
      <c r="I184" s="42"/>
      <c r="J184" s="42"/>
      <c r="K184" s="43"/>
      <c r="L184" s="42"/>
    </row>
    <row r="185" spans="1:12" ht="15.75" customHeight="1" x14ac:dyDescent="0.35">
      <c r="A185" s="23"/>
      <c r="B185" s="16"/>
      <c r="C185" s="8"/>
      <c r="D185" s="17" t="s">
        <v>33</v>
      </c>
      <c r="E185" s="9"/>
      <c r="F185" s="18">
        <f>SUM(F178:F184)</f>
        <v>590</v>
      </c>
      <c r="G185" s="18">
        <f t="shared" ref="G185:L185" si="32">SUM(G178:G184)</f>
        <v>19</v>
      </c>
      <c r="H185" s="18">
        <f t="shared" si="32"/>
        <v>18</v>
      </c>
      <c r="I185" s="18">
        <f t="shared" si="32"/>
        <v>83</v>
      </c>
      <c r="J185" s="18">
        <f t="shared" si="32"/>
        <v>577</v>
      </c>
      <c r="K185" s="18"/>
      <c r="L185" s="18">
        <f t="shared" si="32"/>
        <v>166</v>
      </c>
    </row>
    <row r="186" spans="1:12" ht="14.5" x14ac:dyDescent="0.35">
      <c r="A186" s="25">
        <f>A178</f>
        <v>2</v>
      </c>
      <c r="B186" s="12">
        <f>B178</f>
        <v>11</v>
      </c>
      <c r="C186" s="54" t="s">
        <v>25</v>
      </c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5" x14ac:dyDescent="0.35">
      <c r="A187" s="22"/>
      <c r="B187" s="14"/>
      <c r="C187" s="10"/>
      <c r="D187" s="7" t="s">
        <v>27</v>
      </c>
      <c r="E187" s="41" t="s">
        <v>89</v>
      </c>
      <c r="F187" s="42">
        <v>238</v>
      </c>
      <c r="G187" s="42">
        <v>4</v>
      </c>
      <c r="H187" s="42">
        <v>8</v>
      </c>
      <c r="I187" s="42">
        <v>20</v>
      </c>
      <c r="J187" s="42">
        <v>172</v>
      </c>
      <c r="K187" s="43">
        <v>148</v>
      </c>
      <c r="L187" s="42">
        <v>46.35</v>
      </c>
    </row>
    <row r="188" spans="1:12" ht="14.5" x14ac:dyDescent="0.35">
      <c r="A188" s="22"/>
      <c r="B188" s="14"/>
      <c r="C188" s="10"/>
      <c r="D188" s="7" t="s">
        <v>28</v>
      </c>
      <c r="E188" s="41" t="s">
        <v>90</v>
      </c>
      <c r="F188" s="42">
        <v>200</v>
      </c>
      <c r="G188" s="42">
        <v>16</v>
      </c>
      <c r="H188" s="42">
        <v>15</v>
      </c>
      <c r="I188" s="42">
        <v>26</v>
      </c>
      <c r="J188" s="42">
        <v>315</v>
      </c>
      <c r="K188" s="43">
        <v>438</v>
      </c>
      <c r="L188" s="42">
        <v>126.1</v>
      </c>
    </row>
    <row r="189" spans="1:12" ht="14.5" x14ac:dyDescent="0.35">
      <c r="A189" s="22"/>
      <c r="B189" s="14"/>
      <c r="C189" s="10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5" x14ac:dyDescent="0.35">
      <c r="A190" s="22"/>
      <c r="B190" s="14"/>
      <c r="C190" s="10"/>
      <c r="D190" s="7" t="s">
        <v>30</v>
      </c>
      <c r="E190" s="41" t="s">
        <v>91</v>
      </c>
      <c r="F190" s="42">
        <v>200</v>
      </c>
      <c r="G190" s="42">
        <v>0</v>
      </c>
      <c r="H190" s="42">
        <v>0</v>
      </c>
      <c r="I190" s="42">
        <v>18</v>
      </c>
      <c r="J190" s="42">
        <v>74</v>
      </c>
      <c r="K190" s="43">
        <v>357</v>
      </c>
      <c r="L190" s="42">
        <v>15.4</v>
      </c>
    </row>
    <row r="191" spans="1:12" ht="14.5" x14ac:dyDescent="0.35">
      <c r="A191" s="22"/>
      <c r="B191" s="14"/>
      <c r="C191" s="10"/>
      <c r="D191" s="7" t="s">
        <v>31</v>
      </c>
      <c r="E191" s="41" t="s">
        <v>39</v>
      </c>
      <c r="F191" s="42">
        <v>50</v>
      </c>
      <c r="G191" s="42">
        <v>4</v>
      </c>
      <c r="H191" s="42">
        <v>0</v>
      </c>
      <c r="I191" s="42">
        <v>24</v>
      </c>
      <c r="J191" s="42">
        <v>112</v>
      </c>
      <c r="K191" s="43"/>
      <c r="L191" s="42">
        <v>2.8</v>
      </c>
    </row>
    <row r="192" spans="1:12" ht="14.5" x14ac:dyDescent="0.35">
      <c r="A192" s="22"/>
      <c r="B192" s="14"/>
      <c r="C192" s="10"/>
      <c r="D192" s="7" t="s">
        <v>32</v>
      </c>
      <c r="E192" s="41" t="s">
        <v>40</v>
      </c>
      <c r="F192" s="42">
        <v>25</v>
      </c>
      <c r="G192" s="42">
        <v>2</v>
      </c>
      <c r="H192" s="42">
        <v>0</v>
      </c>
      <c r="I192" s="42">
        <v>9</v>
      </c>
      <c r="J192" s="42">
        <v>48</v>
      </c>
      <c r="K192" s="43"/>
      <c r="L192" s="42">
        <v>1.5</v>
      </c>
    </row>
    <row r="193" spans="1:12" ht="14.5" x14ac:dyDescent="0.35">
      <c r="A193" s="22"/>
      <c r="B193" s="14"/>
      <c r="C193" s="10"/>
      <c r="D193" s="52" t="s">
        <v>63</v>
      </c>
      <c r="E193" s="41" t="s">
        <v>92</v>
      </c>
      <c r="F193" s="42">
        <v>120</v>
      </c>
      <c r="G193" s="42">
        <v>3</v>
      </c>
      <c r="H193" s="42">
        <v>4</v>
      </c>
      <c r="I193" s="42">
        <v>16</v>
      </c>
      <c r="J193" s="42">
        <v>112</v>
      </c>
      <c r="K193" s="43">
        <v>30</v>
      </c>
      <c r="L193" s="42">
        <v>56.35</v>
      </c>
    </row>
    <row r="194" spans="1:12" ht="14.5" x14ac:dyDescent="0.35">
      <c r="A194" s="22"/>
      <c r="B194" s="14"/>
      <c r="C194" s="10"/>
      <c r="D194" s="6"/>
      <c r="E194" s="41"/>
      <c r="F194" s="42"/>
      <c r="G194" s="42"/>
      <c r="H194" s="42"/>
      <c r="I194" s="42"/>
      <c r="J194" s="42"/>
      <c r="K194" s="43"/>
      <c r="L194" s="42"/>
    </row>
    <row r="195" spans="1:12" ht="14.5" x14ac:dyDescent="0.35">
      <c r="A195" s="23"/>
      <c r="B195" s="16"/>
      <c r="C195" s="8"/>
      <c r="D195" s="17" t="s">
        <v>33</v>
      </c>
      <c r="E195" s="9"/>
      <c r="F195" s="18">
        <f>SUM(F186:F194)</f>
        <v>833</v>
      </c>
      <c r="G195" s="18">
        <f t="shared" ref="G195:J195" si="33">SUM(G186:G194)</f>
        <v>29</v>
      </c>
      <c r="H195" s="18">
        <f t="shared" si="33"/>
        <v>27</v>
      </c>
      <c r="I195" s="18">
        <f t="shared" si="33"/>
        <v>113</v>
      </c>
      <c r="J195" s="18">
        <f t="shared" si="33"/>
        <v>833</v>
      </c>
      <c r="K195" s="24"/>
      <c r="L195" s="18">
        <f t="shared" ref="L195" si="34">SUM(L186:L194)</f>
        <v>248.5</v>
      </c>
    </row>
    <row r="196" spans="1:12" ht="14.5" x14ac:dyDescent="0.25">
      <c r="A196" s="28">
        <f>A178</f>
        <v>2</v>
      </c>
      <c r="B196" s="29">
        <f>B178</f>
        <v>11</v>
      </c>
      <c r="C196" s="62" t="s">
        <v>4</v>
      </c>
      <c r="D196" s="63"/>
      <c r="E196" s="30"/>
      <c r="F196" s="31">
        <f>F185+F195</f>
        <v>1423</v>
      </c>
      <c r="G196" s="31">
        <f t="shared" ref="G196" si="35">G185+G195</f>
        <v>48</v>
      </c>
      <c r="H196" s="31">
        <f t="shared" ref="H196" si="36">H185+H195</f>
        <v>45</v>
      </c>
      <c r="I196" s="31">
        <f t="shared" ref="I196" si="37">I185+I195</f>
        <v>196</v>
      </c>
      <c r="J196" s="31">
        <f t="shared" ref="J196:L196" si="38">J185+J195</f>
        <v>1410</v>
      </c>
      <c r="K196" s="31"/>
      <c r="L196" s="31">
        <f t="shared" si="38"/>
        <v>414.5</v>
      </c>
    </row>
    <row r="197" spans="1:12" ht="13" x14ac:dyDescent="0.25">
      <c r="A197" s="26"/>
      <c r="B197" s="27"/>
      <c r="C197" s="64" t="s">
        <v>5</v>
      </c>
      <c r="D197" s="64"/>
      <c r="E197" s="64"/>
      <c r="F197" s="33">
        <f>(F24+F43+F62+F81+F100+F119+F138+F157+F177+F196)/(IF(F24=0,0,1)+IF(F43=0,0,1)+IF(F62=0,0,1)+IF(F81=0,0,1)+IF(F100=0,0,1)+IF(F119=0,0,1)+IF(F138=0,0,1)+IF(F157=0,0,1)+IF(F177=0,0,1)+IF(F196=0,0,1))</f>
        <v>1478.9</v>
      </c>
      <c r="G197" s="33">
        <f t="shared" ref="G197:J197" si="39">(G24+G43+G62+G81+G100+G119+G138+G157+G177+G196)/(IF(G24=0,0,1)+IF(G43=0,0,1)+IF(G62=0,0,1)+IF(G81=0,0,1)+IF(G100=0,0,1)+IF(G119=0,0,1)+IF(G138=0,0,1)+IF(G157=0,0,1)+IF(G177=0,0,1)+IF(G196=0,0,1))</f>
        <v>45.5</v>
      </c>
      <c r="H197" s="33">
        <f t="shared" si="39"/>
        <v>44.5</v>
      </c>
      <c r="I197" s="33">
        <f t="shared" si="39"/>
        <v>198.2</v>
      </c>
      <c r="J197" s="33">
        <f t="shared" si="39"/>
        <v>1390.9</v>
      </c>
      <c r="K197" s="33"/>
      <c r="L197" s="33">
        <f t="shared" ref="L197" si="40">(L24+L43+L62+L81+L100+L119+L138+L157+L177+L196)/(IF(L24=0,0,1)+IF(L43=0,0,1)+IF(L62=0,0,1)+IF(L81=0,0,1)+IF(L100=0,0,1)+IF(L119=0,0,1)+IF(L138=0,0,1)+IF(L157=0,0,1)+IF(L177=0,0,1)+IF(L196=0,0,1))</f>
        <v>413.51000000000005</v>
      </c>
    </row>
  </sheetData>
  <sheetProtection sheet="1" objects="1" scenarios="1"/>
  <mergeCells count="14"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7:D17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55" orientation="landscape" r:id="rId1"/>
  <rowBreaks count="4" manualBreakCount="4">
    <brk id="43" max="16383" man="1"/>
    <brk id="81" max="16383" man="1"/>
    <brk id="119" max="16383" man="1"/>
    <brk id="15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Y U w 4 W P H / x O + m A A A A + Q A A A B I A H A B D b 2 5 m a W c v U G F j a 2 F n Z S 5 4 b W w g o h g A K K A U A A A A A A A A A A A A A A A A A A A A A A A A A A A A h Y + 9 D o I w G E V f h X S n P 4 j G k I 8 y u E p i N B p X U i o 0 Q j F t s b y b g 4 / k K 0 i i G D b H e 3 K G c 1 + P J 2 R D 2 w R 3 a a z q d I o Y p i i Q W n S l 0 l W K e n c J 1 y j j s C v E t a h k M M r a J o M t U 1 Q 7 d 0 s I 8 d 5 j v 8 C d q U h E K S P n f H s Q t W w L 9 J P V f z l U 2 r p C C 4 k 4 n D 4 x P M J R j G O 6 W m I W U w Z k 4 p A r P X P G Z E y B z C B s + s b 1 R n L T h / s j k G k C + d 7 g b 1 B L A w Q U A A I A C A B h T D h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U w 4 W C i K R 7 g O A A A A E Q A A A B M A H A B G b 3 J t d W x h c y 9 T Z W N 0 a W 9 u M S 5 t I K I Y A C i g F A A A A A A A A A A A A A A A A A A A A A A A A A A A A C t O T S 7 J z M 9 T C I b Q h t Y A U E s B A i 0 A F A A C A A g A Y U w 4 W P H / x O + m A A A A + Q A A A B I A A A A A A A A A A A A A A A A A A A A A A E N v b m Z p Z y 9 Q Y W N r Y W d l L n h t b F B L A Q I t A B Q A A g A I A G F M O F g P y u m r p A A A A O k A A A A T A A A A A A A A A A A A A A A A A P I A A A B b Q 2 9 u d G V u d F 9 U e X B l c 1 0 u e G 1 s U E s B A i 0 A F A A C A A g A Y U w 4 W C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K R r 0 j r C n p R a o A K N f 0 I q M M A A A A A A I A A A A A A B B m A A A A A Q A A I A A A A A X M j / Y p i Z + F s K x k i Z F y S d W G Z y U 7 c P h X 2 S O + x D E / U h Q 2 A A A A A A 6 A A A A A A g A A I A A A A G T 0 4 A n c Z w y R 8 U N q h e c S m Y K o 5 9 S i K z K K E x O / 6 K 8 N i 2 w S U A A A A J 1 W 8 w n R q 7 J N H F r c 8 m Z j I U w Z y 4 x 9 g 5 U d K I o x s W V u t n W E G K K l U A N 0 m C d K Z E a Q u 5 G 1 w E b 8 p 4 9 b 8 t x s l D m A g q s 1 V l w 3 / P K Z 5 m D / W W + 1 8 7 5 A a t 0 x Q A A A A B 0 q v q A 4 y G y r k w V P p v K h O O w W y E Y S e K y A Q 0 I L t w 5 i 0 U Q / D p K j U 3 v A T f H F H V 0 j J n + Q m e Z 2 E 1 D L 1 7 X n + N n 3 X R n f M a U = < / D a t a M a s h u p > 
</file>

<file path=customXml/itemProps1.xml><?xml version="1.0" encoding="utf-8"?>
<ds:datastoreItem xmlns:ds="http://schemas.openxmlformats.org/officeDocument/2006/customXml" ds:itemID="{6B3D9B86-6E90-49D0-A5C5-FF7E11CC15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2024-01-22T07:05:25Z</cp:lastPrinted>
  <dcterms:created xsi:type="dcterms:W3CDTF">2022-05-16T14:23:56Z</dcterms:created>
  <dcterms:modified xsi:type="dcterms:W3CDTF">2024-01-24T04:40:12Z</dcterms:modified>
</cp:coreProperties>
</file>